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Аркуш1" sheetId="1" r:id="rId1"/>
    <sheet name="Аркуш2" sheetId="2" r:id="rId2"/>
    <sheet name="Аркуш3" sheetId="3" r:id="rId3"/>
  </sheets>
  <calcPr calcId="124519"/>
</workbook>
</file>

<file path=xl/calcChain.xml><?xml version="1.0" encoding="utf-8"?>
<calcChain xmlns="http://schemas.openxmlformats.org/spreadsheetml/2006/main">
  <c r="D99" i="1"/>
  <c r="I99" s="1"/>
  <c r="D98"/>
  <c r="I98" s="1"/>
  <c r="D97"/>
  <c r="I97" s="1"/>
  <c r="D96"/>
  <c r="I96" s="1"/>
  <c r="D95"/>
  <c r="I95" s="1"/>
  <c r="D94"/>
  <c r="I94" s="1"/>
  <c r="D93"/>
  <c r="I93" s="1"/>
  <c r="D92"/>
  <c r="I92" s="1"/>
  <c r="D91"/>
  <c r="I91" s="1"/>
  <c r="D90"/>
  <c r="I90" s="1"/>
  <c r="D85"/>
  <c r="I85" s="1"/>
  <c r="D73"/>
  <c r="I73" s="1"/>
  <c r="D72"/>
  <c r="I72" s="1"/>
  <c r="D68"/>
  <c r="I68" s="1"/>
  <c r="D67"/>
  <c r="I67" s="1"/>
  <c r="D63"/>
  <c r="I63" s="1"/>
  <c r="D61"/>
  <c r="I61" s="1"/>
  <c r="D60"/>
  <c r="I60" s="1"/>
  <c r="D65"/>
  <c r="I65" s="1"/>
  <c r="D11"/>
  <c r="I11" s="1"/>
  <c r="D12"/>
  <c r="I12" s="1"/>
  <c r="D13"/>
  <c r="I13" s="1"/>
  <c r="D14"/>
  <c r="I14" s="1"/>
  <c r="D15"/>
  <c r="I15" s="1"/>
  <c r="D16"/>
  <c r="I16" s="1"/>
  <c r="D17"/>
  <c r="I17" s="1"/>
  <c r="D18"/>
  <c r="I18" s="1"/>
  <c r="D19"/>
  <c r="I19" s="1"/>
  <c r="D20"/>
  <c r="I20" s="1"/>
  <c r="D21"/>
  <c r="I21" s="1"/>
  <c r="D22"/>
  <c r="I22" s="1"/>
  <c r="D23"/>
  <c r="I23" s="1"/>
  <c r="D24"/>
  <c r="I24" s="1"/>
  <c r="D25"/>
  <c r="I25" s="1"/>
  <c r="D26"/>
  <c r="I26" s="1"/>
  <c r="D27"/>
  <c r="I27" s="1"/>
  <c r="D28"/>
  <c r="I28" s="1"/>
  <c r="D29"/>
  <c r="I29" s="1"/>
  <c r="D30"/>
  <c r="I30" s="1"/>
  <c r="D31"/>
  <c r="I31" s="1"/>
  <c r="D32"/>
  <c r="I32" s="1"/>
  <c r="D33"/>
  <c r="I33" s="1"/>
  <c r="D34"/>
  <c r="I34" s="1"/>
  <c r="D35"/>
  <c r="I35" s="1"/>
  <c r="D36"/>
  <c r="I36" s="1"/>
  <c r="D37"/>
  <c r="I37" s="1"/>
  <c r="D38"/>
  <c r="I38" s="1"/>
  <c r="D39"/>
  <c r="I39" s="1"/>
  <c r="D40"/>
  <c r="I40" s="1"/>
  <c r="D41"/>
  <c r="I41" s="1"/>
  <c r="D42"/>
  <c r="I42" s="1"/>
  <c r="D43"/>
  <c r="I43" s="1"/>
  <c r="D44"/>
  <c r="I44" s="1"/>
  <c r="D45"/>
  <c r="I45" s="1"/>
  <c r="D46"/>
  <c r="I46" s="1"/>
  <c r="D47"/>
  <c r="I47" s="1"/>
  <c r="D48"/>
  <c r="I48" s="1"/>
  <c r="D49"/>
  <c r="I49" s="1"/>
  <c r="D50"/>
  <c r="I50" s="1"/>
  <c r="D51"/>
  <c r="I51" s="1"/>
  <c r="D52"/>
  <c r="I52" s="1"/>
  <c r="D53"/>
  <c r="I53" s="1"/>
  <c r="D54"/>
  <c r="I54" s="1"/>
  <c r="D55"/>
  <c r="I55" s="1"/>
  <c r="D56"/>
  <c r="I56" s="1"/>
  <c r="D57"/>
  <c r="I57" s="1"/>
  <c r="D58"/>
  <c r="I58" s="1"/>
  <c r="D59"/>
  <c r="I59" s="1"/>
  <c r="D62"/>
  <c r="I62" s="1"/>
  <c r="D64"/>
  <c r="I64" s="1"/>
  <c r="D66"/>
  <c r="I66" s="1"/>
  <c r="D69"/>
  <c r="I69" s="1"/>
  <c r="D70"/>
  <c r="I70" s="1"/>
  <c r="D71"/>
  <c r="I71" s="1"/>
  <c r="D74"/>
  <c r="I74" s="1"/>
  <c r="D75"/>
  <c r="I75" s="1"/>
  <c r="D76"/>
  <c r="I76" s="1"/>
  <c r="D77"/>
  <c r="I77" s="1"/>
  <c r="D78"/>
  <c r="I78" s="1"/>
  <c r="D79"/>
  <c r="I79" s="1"/>
  <c r="D80"/>
  <c r="I80" s="1"/>
  <c r="D81"/>
  <c r="I81" s="1"/>
  <c r="D82"/>
  <c r="I82" s="1"/>
  <c r="D83"/>
  <c r="I83" s="1"/>
  <c r="D84"/>
  <c r="I84" s="1"/>
  <c r="D86"/>
  <c r="I86" s="1"/>
  <c r="D87"/>
  <c r="I87" s="1"/>
  <c r="D88"/>
  <c r="I88" s="1"/>
  <c r="D89"/>
  <c r="I89" s="1"/>
  <c r="D100"/>
  <c r="I100" s="1"/>
  <c r="D101"/>
  <c r="I101" s="1"/>
  <c r="D102"/>
  <c r="I102" s="1"/>
  <c r="J102"/>
  <c r="D103"/>
  <c r="I103" s="1"/>
  <c r="J103"/>
  <c r="D104"/>
  <c r="I104" s="1"/>
  <c r="J104"/>
  <c r="D105"/>
  <c r="I105" s="1"/>
  <c r="J105"/>
  <c r="D106"/>
  <c r="I106" s="1"/>
  <c r="J106"/>
  <c r="D107"/>
  <c r="I107" s="1"/>
  <c r="J107"/>
  <c r="D108"/>
  <c r="I108" s="1"/>
  <c r="J108"/>
  <c r="D109"/>
  <c r="I109" s="1"/>
  <c r="J109"/>
  <c r="J61" l="1"/>
  <c r="K61" s="1"/>
  <c r="J91"/>
  <c r="K91" s="1"/>
  <c r="J100"/>
  <c r="K100" s="1"/>
  <c r="J88"/>
  <c r="K88" s="1"/>
  <c r="J86"/>
  <c r="K86" s="1"/>
  <c r="J83"/>
  <c r="K83" s="1"/>
  <c r="J81"/>
  <c r="K81" s="1"/>
  <c r="J79"/>
  <c r="K79" s="1"/>
  <c r="J77"/>
  <c r="K77" s="1"/>
  <c r="J75"/>
  <c r="K75" s="1"/>
  <c r="J71"/>
  <c r="K71" s="1"/>
  <c r="J69"/>
  <c r="K69" s="1"/>
  <c r="J64"/>
  <c r="K64" s="1"/>
  <c r="J59"/>
  <c r="K59" s="1"/>
  <c r="J57"/>
  <c r="K57" s="1"/>
  <c r="J55"/>
  <c r="K55" s="1"/>
  <c r="J53"/>
  <c r="K53" s="1"/>
  <c r="J51"/>
  <c r="K51" s="1"/>
  <c r="J49"/>
  <c r="K49" s="1"/>
  <c r="J47"/>
  <c r="K47" s="1"/>
  <c r="J45"/>
  <c r="K45" s="1"/>
  <c r="J43"/>
  <c r="K43" s="1"/>
  <c r="J41"/>
  <c r="K41" s="1"/>
  <c r="J39"/>
  <c r="K39" s="1"/>
  <c r="J37"/>
  <c r="K37" s="1"/>
  <c r="J35"/>
  <c r="K35" s="1"/>
  <c r="J33"/>
  <c r="K33" s="1"/>
  <c r="J31"/>
  <c r="K31" s="1"/>
  <c r="J29"/>
  <c r="K29" s="1"/>
  <c r="J27"/>
  <c r="K27" s="1"/>
  <c r="J25"/>
  <c r="K25" s="1"/>
  <c r="J23"/>
  <c r="K23" s="1"/>
  <c r="J21"/>
  <c r="K21" s="1"/>
  <c r="J19"/>
  <c r="K19" s="1"/>
  <c r="J17"/>
  <c r="K17" s="1"/>
  <c r="J15"/>
  <c r="K15" s="1"/>
  <c r="J13"/>
  <c r="K13" s="1"/>
  <c r="J11"/>
  <c r="K11" s="1"/>
  <c r="J63"/>
  <c r="K63" s="1"/>
  <c r="J73"/>
  <c r="K73" s="1"/>
  <c r="J92"/>
  <c r="K92" s="1"/>
  <c r="J96"/>
  <c r="K96" s="1"/>
  <c r="J72"/>
  <c r="K72" s="1"/>
  <c r="J95"/>
  <c r="K95" s="1"/>
  <c r="J99"/>
  <c r="K99" s="1"/>
  <c r="J65"/>
  <c r="K65" s="1"/>
  <c r="J67"/>
  <c r="K67" s="1"/>
  <c r="J85"/>
  <c r="K85" s="1"/>
  <c r="J93"/>
  <c r="K93" s="1"/>
  <c r="J97"/>
  <c r="K97" s="1"/>
  <c r="K109"/>
  <c r="K108"/>
  <c r="K107"/>
  <c r="K106"/>
  <c r="K105"/>
  <c r="K104"/>
  <c r="K103"/>
  <c r="K102"/>
  <c r="J101"/>
  <c r="K101" s="1"/>
  <c r="J89"/>
  <c r="K89" s="1"/>
  <c r="J87"/>
  <c r="K87" s="1"/>
  <c r="J84"/>
  <c r="K84" s="1"/>
  <c r="J82"/>
  <c r="K82" s="1"/>
  <c r="J80"/>
  <c r="K80" s="1"/>
  <c r="J78"/>
  <c r="K78" s="1"/>
  <c r="J76"/>
  <c r="K76" s="1"/>
  <c r="J74"/>
  <c r="K74" s="1"/>
  <c r="J70"/>
  <c r="K70" s="1"/>
  <c r="J66"/>
  <c r="K66" s="1"/>
  <c r="J62"/>
  <c r="K62" s="1"/>
  <c r="J58"/>
  <c r="K58" s="1"/>
  <c r="J56"/>
  <c r="K56" s="1"/>
  <c r="J54"/>
  <c r="K54" s="1"/>
  <c r="J52"/>
  <c r="K52" s="1"/>
  <c r="J50"/>
  <c r="K50" s="1"/>
  <c r="J48"/>
  <c r="K48" s="1"/>
  <c r="J46"/>
  <c r="K46" s="1"/>
  <c r="J44"/>
  <c r="K44" s="1"/>
  <c r="J42"/>
  <c r="K42" s="1"/>
  <c r="J40"/>
  <c r="K40" s="1"/>
  <c r="J38"/>
  <c r="K38" s="1"/>
  <c r="J36"/>
  <c r="K36" s="1"/>
  <c r="J34"/>
  <c r="K34" s="1"/>
  <c r="J32"/>
  <c r="K32" s="1"/>
  <c r="J30"/>
  <c r="K30" s="1"/>
  <c r="J28"/>
  <c r="K28" s="1"/>
  <c r="J26"/>
  <c r="K26" s="1"/>
  <c r="J24"/>
  <c r="K24" s="1"/>
  <c r="J22"/>
  <c r="K22" s="1"/>
  <c r="J20"/>
  <c r="K20" s="1"/>
  <c r="J18"/>
  <c r="K18" s="1"/>
  <c r="J16"/>
  <c r="K16" s="1"/>
  <c r="J14"/>
  <c r="K14" s="1"/>
  <c r="J12"/>
  <c r="K12" s="1"/>
  <c r="J60"/>
  <c r="K60" s="1"/>
  <c r="J68"/>
  <c r="K68" s="1"/>
  <c r="J90"/>
  <c r="K90" s="1"/>
  <c r="J94"/>
  <c r="K94" s="1"/>
  <c r="J98"/>
  <c r="K98" s="1"/>
  <c r="L20" l="1"/>
  <c r="M20" s="1"/>
  <c r="M60"/>
  <c r="L60"/>
  <c r="L90"/>
  <c r="M90" s="1"/>
  <c r="M14"/>
  <c r="L14"/>
  <c r="L22"/>
  <c r="M22" s="1"/>
  <c r="M30"/>
  <c r="L30"/>
  <c r="L38"/>
  <c r="M38" s="1"/>
  <c r="M46"/>
  <c r="L46"/>
  <c r="L54"/>
  <c r="M54" s="1"/>
  <c r="M66"/>
  <c r="L66"/>
  <c r="L78"/>
  <c r="M78" s="1"/>
  <c r="L87"/>
  <c r="M87" s="1"/>
  <c r="L93"/>
  <c r="M93" s="1"/>
  <c r="L99"/>
  <c r="M99" s="1"/>
  <c r="L92"/>
  <c r="M92" s="1"/>
  <c r="L13"/>
  <c r="M13" s="1"/>
  <c r="L21"/>
  <c r="M21" s="1"/>
  <c r="L29"/>
  <c r="M29" s="1"/>
  <c r="L37"/>
  <c r="M37" s="1"/>
  <c r="L45"/>
  <c r="M45" s="1"/>
  <c r="L53"/>
  <c r="M53" s="1"/>
  <c r="L64"/>
  <c r="M64" s="1"/>
  <c r="L77"/>
  <c r="M77" s="1"/>
  <c r="L86"/>
  <c r="M86" s="1"/>
  <c r="L61"/>
  <c r="M61" s="1"/>
  <c r="L94"/>
  <c r="M94" s="1"/>
  <c r="L28"/>
  <c r="M28" s="1"/>
  <c r="L36"/>
  <c r="M36" s="1"/>
  <c r="L44"/>
  <c r="M44" s="1"/>
  <c r="L52"/>
  <c r="M52" s="1"/>
  <c r="L62"/>
  <c r="M62" s="1"/>
  <c r="L76"/>
  <c r="M76" s="1"/>
  <c r="L84"/>
  <c r="M84" s="1"/>
  <c r="L97"/>
  <c r="M97" s="1"/>
  <c r="L65"/>
  <c r="M65" s="1"/>
  <c r="L96"/>
  <c r="M96" s="1"/>
  <c r="L11"/>
  <c r="M11" s="1"/>
  <c r="L19"/>
  <c r="M19" s="1"/>
  <c r="L27"/>
  <c r="M27" s="1"/>
  <c r="L35"/>
  <c r="M35" s="1"/>
  <c r="L43"/>
  <c r="M43" s="1"/>
  <c r="L51"/>
  <c r="M51" s="1"/>
  <c r="L59"/>
  <c r="M59" s="1"/>
  <c r="L75"/>
  <c r="M75" s="1"/>
  <c r="L83"/>
  <c r="M83" s="1"/>
  <c r="L91"/>
  <c r="M91" s="1"/>
  <c r="L18"/>
  <c r="M18" s="1"/>
  <c r="L42"/>
  <c r="M42" s="1"/>
  <c r="L58"/>
  <c r="M58" s="1"/>
  <c r="L82"/>
  <c r="M82" s="1"/>
  <c r="L101"/>
  <c r="M101" s="1"/>
  <c r="L67"/>
  <c r="M67" s="1"/>
  <c r="L72"/>
  <c r="M72" s="1"/>
  <c r="L63"/>
  <c r="M63" s="1"/>
  <c r="L17"/>
  <c r="M17" s="1"/>
  <c r="L25"/>
  <c r="M25" s="1"/>
  <c r="L33"/>
  <c r="M33" s="1"/>
  <c r="L41"/>
  <c r="M41" s="1"/>
  <c r="L49"/>
  <c r="M49" s="1"/>
  <c r="L57"/>
  <c r="M57" s="1"/>
  <c r="L71"/>
  <c r="M71" s="1"/>
  <c r="L81"/>
  <c r="M81" s="1"/>
  <c r="L100"/>
  <c r="M100" s="1"/>
  <c r="L12"/>
  <c r="M12" s="1"/>
  <c r="L98"/>
  <c r="M98" s="1"/>
  <c r="L26"/>
  <c r="M26" s="1"/>
  <c r="L34"/>
  <c r="M34" s="1"/>
  <c r="L50"/>
  <c r="M50" s="1"/>
  <c r="L74"/>
  <c r="M74" s="1"/>
  <c r="L68"/>
  <c r="M68" s="1"/>
  <c r="L16"/>
  <c r="M16" s="1"/>
  <c r="L24"/>
  <c r="M24" s="1"/>
  <c r="L32"/>
  <c r="M32" s="1"/>
  <c r="L40"/>
  <c r="M40" s="1"/>
  <c r="L48"/>
  <c r="M48" s="1"/>
  <c r="L56"/>
  <c r="M56" s="1"/>
  <c r="L70"/>
  <c r="M70" s="1"/>
  <c r="L80"/>
  <c r="M80" s="1"/>
  <c r="L89"/>
  <c r="M89" s="1"/>
  <c r="L85"/>
  <c r="M85" s="1"/>
  <c r="L95"/>
  <c r="M95" s="1"/>
  <c r="L73"/>
  <c r="M73" s="1"/>
  <c r="L15"/>
  <c r="M15" s="1"/>
  <c r="L23"/>
  <c r="M23" s="1"/>
  <c r="L31"/>
  <c r="M31" s="1"/>
  <c r="L39"/>
  <c r="M39" s="1"/>
  <c r="L47"/>
  <c r="M47" s="1"/>
  <c r="L55"/>
  <c r="M55" s="1"/>
  <c r="L69"/>
  <c r="M69" s="1"/>
  <c r="L79"/>
  <c r="M79" s="1"/>
  <c r="L88"/>
  <c r="M88" s="1"/>
  <c r="L105"/>
  <c r="M105" s="1"/>
  <c r="L109"/>
  <c r="M109" s="1"/>
  <c r="L104"/>
  <c r="M104" s="1"/>
  <c r="L108"/>
  <c r="M108" s="1"/>
  <c r="L107"/>
  <c r="M107" s="1"/>
  <c r="L103"/>
  <c r="M103" s="1"/>
  <c r="L102"/>
  <c r="M102" s="1"/>
  <c r="L106"/>
  <c r="M106" s="1"/>
  <c r="N105" l="1"/>
  <c r="O105" s="1"/>
  <c r="Q105" s="1"/>
  <c r="R105" s="1"/>
  <c r="S105" s="1"/>
  <c r="T105" s="1"/>
  <c r="N56"/>
  <c r="O56" s="1"/>
  <c r="Q56" s="1"/>
  <c r="R56" s="1"/>
  <c r="S56" s="1"/>
  <c r="T56" s="1"/>
  <c r="N24"/>
  <c r="O24"/>
  <c r="Q24" s="1"/>
  <c r="R24" s="1"/>
  <c r="S24" s="1"/>
  <c r="T24" s="1"/>
  <c r="N50"/>
  <c r="O50" s="1"/>
  <c r="Q50" s="1"/>
  <c r="R50" s="1"/>
  <c r="S50" s="1"/>
  <c r="T50" s="1"/>
  <c r="N12"/>
  <c r="O12"/>
  <c r="Q12" s="1"/>
  <c r="R12" s="1"/>
  <c r="S12" s="1"/>
  <c r="T12" s="1"/>
  <c r="N57"/>
  <c r="O57" s="1"/>
  <c r="Q57" s="1"/>
  <c r="R57" s="1"/>
  <c r="S57" s="1"/>
  <c r="T57" s="1"/>
  <c r="N25"/>
  <c r="O25"/>
  <c r="Q25" s="1"/>
  <c r="R25" s="1"/>
  <c r="S25" s="1"/>
  <c r="T25" s="1"/>
  <c r="N67"/>
  <c r="O67" s="1"/>
  <c r="Q67" s="1"/>
  <c r="R67" s="1"/>
  <c r="S67" s="1"/>
  <c r="T67" s="1"/>
  <c r="N42"/>
  <c r="O42"/>
  <c r="Q42" s="1"/>
  <c r="R42" s="1"/>
  <c r="S42" s="1"/>
  <c r="T42" s="1"/>
  <c r="N75"/>
  <c r="O75" s="1"/>
  <c r="Q75" s="1"/>
  <c r="R75" s="1"/>
  <c r="S75" s="1"/>
  <c r="T75" s="1"/>
  <c r="N35"/>
  <c r="O35"/>
  <c r="Q35" s="1"/>
  <c r="R35" s="1"/>
  <c r="S35" s="1"/>
  <c r="T35" s="1"/>
  <c r="N96"/>
  <c r="O96" s="1"/>
  <c r="Q96" s="1"/>
  <c r="R96" s="1"/>
  <c r="S96" s="1"/>
  <c r="T96" s="1"/>
  <c r="N76"/>
  <c r="O76"/>
  <c r="Q76" s="1"/>
  <c r="R76" s="1"/>
  <c r="S76" s="1"/>
  <c r="T76" s="1"/>
  <c r="N36"/>
  <c r="O36" s="1"/>
  <c r="Q36" s="1"/>
  <c r="R36" s="1"/>
  <c r="S36" s="1"/>
  <c r="T36" s="1"/>
  <c r="N86"/>
  <c r="O86"/>
  <c r="Q86" s="1"/>
  <c r="R86" s="1"/>
  <c r="S86" s="1"/>
  <c r="T86" s="1"/>
  <c r="N45"/>
  <c r="O45" s="1"/>
  <c r="Q45" s="1"/>
  <c r="R45" s="1"/>
  <c r="S45" s="1"/>
  <c r="T45" s="1"/>
  <c r="N13"/>
  <c r="O13"/>
  <c r="Q13" s="1"/>
  <c r="R13" s="1"/>
  <c r="S13" s="1"/>
  <c r="T13" s="1"/>
  <c r="N87"/>
  <c r="O87" s="1"/>
  <c r="Q87" s="1"/>
  <c r="R87" s="1"/>
  <c r="S87" s="1"/>
  <c r="T87" s="1"/>
  <c r="N54"/>
  <c r="O54"/>
  <c r="Q54" s="1"/>
  <c r="R54" s="1"/>
  <c r="S54" s="1"/>
  <c r="T54" s="1"/>
  <c r="N20"/>
  <c r="O20" s="1"/>
  <c r="Q20" s="1"/>
  <c r="R20" s="1"/>
  <c r="S20" s="1"/>
  <c r="T20" s="1"/>
  <c r="N55"/>
  <c r="O55"/>
  <c r="Q55" s="1"/>
  <c r="R55" s="1"/>
  <c r="S55" s="1"/>
  <c r="T55" s="1"/>
  <c r="O103"/>
  <c r="Q103" s="1"/>
  <c r="R103" s="1"/>
  <c r="S103" s="1"/>
  <c r="T103" s="1"/>
  <c r="N103"/>
  <c r="N69"/>
  <c r="O69"/>
  <c r="Q69" s="1"/>
  <c r="R69" s="1"/>
  <c r="S69" s="1"/>
  <c r="T69" s="1"/>
  <c r="N31"/>
  <c r="O31" s="1"/>
  <c r="Q31" s="1"/>
  <c r="R31" s="1"/>
  <c r="S31" s="1"/>
  <c r="T31" s="1"/>
  <c r="N95"/>
  <c r="O95"/>
  <c r="Q95" s="1"/>
  <c r="R95" s="1"/>
  <c r="S95" s="1"/>
  <c r="T95" s="1"/>
  <c r="N70"/>
  <c r="O70" s="1"/>
  <c r="Q70" s="1"/>
  <c r="R70" s="1"/>
  <c r="S70" s="1"/>
  <c r="T70" s="1"/>
  <c r="N32"/>
  <c r="O32"/>
  <c r="Q32" s="1"/>
  <c r="R32" s="1"/>
  <c r="S32" s="1"/>
  <c r="T32" s="1"/>
  <c r="N74"/>
  <c r="O74" s="1"/>
  <c r="Q74" s="1"/>
  <c r="R74" s="1"/>
  <c r="S74" s="1"/>
  <c r="T74" s="1"/>
  <c r="N98"/>
  <c r="O98"/>
  <c r="Q98" s="1"/>
  <c r="R98" s="1"/>
  <c r="S98" s="1"/>
  <c r="T98" s="1"/>
  <c r="N71"/>
  <c r="O71" s="1"/>
  <c r="Q71" s="1"/>
  <c r="R71" s="1"/>
  <c r="S71" s="1"/>
  <c r="T71" s="1"/>
  <c r="N33"/>
  <c r="O33"/>
  <c r="Q33" s="1"/>
  <c r="R33" s="1"/>
  <c r="S33" s="1"/>
  <c r="T33" s="1"/>
  <c r="N72"/>
  <c r="O72" s="1"/>
  <c r="Q72" s="1"/>
  <c r="R72" s="1"/>
  <c r="S72" s="1"/>
  <c r="T72" s="1"/>
  <c r="N58"/>
  <c r="O58"/>
  <c r="Q58" s="1"/>
  <c r="R58" s="1"/>
  <c r="S58" s="1"/>
  <c r="T58" s="1"/>
  <c r="N83"/>
  <c r="O83" s="1"/>
  <c r="Q83" s="1"/>
  <c r="R83" s="1"/>
  <c r="S83" s="1"/>
  <c r="T83" s="1"/>
  <c r="N43"/>
  <c r="O43"/>
  <c r="Q43" s="1"/>
  <c r="R43" s="1"/>
  <c r="S43" s="1"/>
  <c r="T43" s="1"/>
  <c r="N11"/>
  <c r="O11" s="1"/>
  <c r="Q11" s="1"/>
  <c r="R11" s="1"/>
  <c r="S11" s="1"/>
  <c r="T11" s="1"/>
  <c r="N84"/>
  <c r="O84"/>
  <c r="Q84" s="1"/>
  <c r="R84" s="1"/>
  <c r="S84" s="1"/>
  <c r="T84" s="1"/>
  <c r="N44"/>
  <c r="O44" s="1"/>
  <c r="Q44" s="1"/>
  <c r="R44" s="1"/>
  <c r="S44" s="1"/>
  <c r="T44" s="1"/>
  <c r="N61"/>
  <c r="O61"/>
  <c r="Q61" s="1"/>
  <c r="R61" s="1"/>
  <c r="S61" s="1"/>
  <c r="T61" s="1"/>
  <c r="N53"/>
  <c r="O53" s="1"/>
  <c r="Q53" s="1"/>
  <c r="R53" s="1"/>
  <c r="S53" s="1"/>
  <c r="T53" s="1"/>
  <c r="N21"/>
  <c r="O21"/>
  <c r="Q21" s="1"/>
  <c r="R21" s="1"/>
  <c r="S21" s="1"/>
  <c r="T21" s="1"/>
  <c r="N93"/>
  <c r="O93" s="1"/>
  <c r="Q93" s="1"/>
  <c r="R93" s="1"/>
  <c r="S93" s="1"/>
  <c r="T93" s="1"/>
  <c r="N38"/>
  <c r="O38"/>
  <c r="Q38" s="1"/>
  <c r="R38" s="1"/>
  <c r="S38" s="1"/>
  <c r="T38" s="1"/>
  <c r="O107"/>
  <c r="Q107" s="1"/>
  <c r="R107" s="1"/>
  <c r="S107" s="1"/>
  <c r="T107" s="1"/>
  <c r="N107"/>
  <c r="N85"/>
  <c r="O85"/>
  <c r="Q85" s="1"/>
  <c r="R85" s="1"/>
  <c r="S85" s="1"/>
  <c r="T85" s="1"/>
  <c r="O102"/>
  <c r="Q102" s="1"/>
  <c r="R102" s="1"/>
  <c r="S102" s="1"/>
  <c r="T102" s="1"/>
  <c r="N102"/>
  <c r="N79"/>
  <c r="O79"/>
  <c r="Q79" s="1"/>
  <c r="R79" s="1"/>
  <c r="S79" s="1"/>
  <c r="T79" s="1"/>
  <c r="N73"/>
  <c r="O73" s="1"/>
  <c r="Q73" s="1"/>
  <c r="R73" s="1"/>
  <c r="S73" s="1"/>
  <c r="T73" s="1"/>
  <c r="N80"/>
  <c r="O80"/>
  <c r="Q80" s="1"/>
  <c r="R80" s="1"/>
  <c r="S80" s="1"/>
  <c r="T80" s="1"/>
  <c r="N40"/>
  <c r="O40" s="1"/>
  <c r="Q40" s="1"/>
  <c r="R40" s="1"/>
  <c r="S40" s="1"/>
  <c r="T40" s="1"/>
  <c r="N68"/>
  <c r="O68"/>
  <c r="Q68" s="1"/>
  <c r="R68" s="1"/>
  <c r="S68" s="1"/>
  <c r="T68" s="1"/>
  <c r="N26"/>
  <c r="O26" s="1"/>
  <c r="Q26" s="1"/>
  <c r="R26" s="1"/>
  <c r="S26" s="1"/>
  <c r="T26" s="1"/>
  <c r="N81"/>
  <c r="O81"/>
  <c r="Q81" s="1"/>
  <c r="R81" s="1"/>
  <c r="S81" s="1"/>
  <c r="T81" s="1"/>
  <c r="N41"/>
  <c r="O41" s="1"/>
  <c r="Q41" s="1"/>
  <c r="R41" s="1"/>
  <c r="S41" s="1"/>
  <c r="T41" s="1"/>
  <c r="N63"/>
  <c r="O63"/>
  <c r="Q63" s="1"/>
  <c r="R63" s="1"/>
  <c r="S63" s="1"/>
  <c r="T63" s="1"/>
  <c r="N82"/>
  <c r="O82" s="1"/>
  <c r="Q82" s="1"/>
  <c r="R82" s="1"/>
  <c r="S82" s="1"/>
  <c r="T82" s="1"/>
  <c r="N91"/>
  <c r="O91"/>
  <c r="Q91" s="1"/>
  <c r="R91" s="1"/>
  <c r="S91" s="1"/>
  <c r="T91" s="1"/>
  <c r="N51"/>
  <c r="O51" s="1"/>
  <c r="Q51" s="1"/>
  <c r="R51" s="1"/>
  <c r="S51" s="1"/>
  <c r="T51" s="1"/>
  <c r="N19"/>
  <c r="O19"/>
  <c r="Q19" s="1"/>
  <c r="R19" s="1"/>
  <c r="S19" s="1"/>
  <c r="T19" s="1"/>
  <c r="N97"/>
  <c r="O97" s="1"/>
  <c r="Q97" s="1"/>
  <c r="R97" s="1"/>
  <c r="S97" s="1"/>
  <c r="T97" s="1"/>
  <c r="N52"/>
  <c r="O52"/>
  <c r="Q52" s="1"/>
  <c r="R52" s="1"/>
  <c r="S52" s="1"/>
  <c r="T52" s="1"/>
  <c r="N94"/>
  <c r="O94" s="1"/>
  <c r="Q94" s="1"/>
  <c r="R94" s="1"/>
  <c r="S94" s="1"/>
  <c r="T94" s="1"/>
  <c r="N64"/>
  <c r="O64"/>
  <c r="Q64" s="1"/>
  <c r="R64" s="1"/>
  <c r="S64" s="1"/>
  <c r="T64" s="1"/>
  <c r="N29"/>
  <c r="O29" s="1"/>
  <c r="Q29" s="1"/>
  <c r="R29" s="1"/>
  <c r="S29" s="1"/>
  <c r="T29" s="1"/>
  <c r="N99"/>
  <c r="O99"/>
  <c r="Q99" s="1"/>
  <c r="R99" s="1"/>
  <c r="S99" s="1"/>
  <c r="T99" s="1"/>
  <c r="N22"/>
  <c r="O22" s="1"/>
  <c r="Q22" s="1"/>
  <c r="R22" s="1"/>
  <c r="S22" s="1"/>
  <c r="T22" s="1"/>
  <c r="N23"/>
  <c r="O23"/>
  <c r="Q23" s="1"/>
  <c r="R23" s="1"/>
  <c r="S23" s="1"/>
  <c r="T23" s="1"/>
  <c r="O109"/>
  <c r="Q109" s="1"/>
  <c r="R109" s="1"/>
  <c r="S109" s="1"/>
  <c r="T109" s="1"/>
  <c r="N109"/>
  <c r="N104"/>
  <c r="O104" s="1"/>
  <c r="Q104" s="1"/>
  <c r="R104" s="1"/>
  <c r="S104" s="1"/>
  <c r="T104" s="1"/>
  <c r="N39"/>
  <c r="O39" s="1"/>
  <c r="Q39" s="1"/>
  <c r="R39" s="1"/>
  <c r="S39" s="1"/>
  <c r="T39" s="1"/>
  <c r="N106"/>
  <c r="O106" s="1"/>
  <c r="Q106" s="1"/>
  <c r="R106" s="1"/>
  <c r="S106" s="1"/>
  <c r="T106" s="1"/>
  <c r="O108"/>
  <c r="Q108" s="1"/>
  <c r="R108" s="1"/>
  <c r="S108" s="1"/>
  <c r="T108" s="1"/>
  <c r="N108"/>
  <c r="N88"/>
  <c r="O88"/>
  <c r="Q88" s="1"/>
  <c r="R88" s="1"/>
  <c r="S88" s="1"/>
  <c r="T88" s="1"/>
  <c r="N47"/>
  <c r="O47" s="1"/>
  <c r="Q47" s="1"/>
  <c r="R47" s="1"/>
  <c r="S47" s="1"/>
  <c r="T47" s="1"/>
  <c r="N15"/>
  <c r="O15"/>
  <c r="Q15" s="1"/>
  <c r="R15" s="1"/>
  <c r="S15" s="1"/>
  <c r="T15" s="1"/>
  <c r="N89"/>
  <c r="O89" s="1"/>
  <c r="Q89" s="1"/>
  <c r="R89" s="1"/>
  <c r="S89" s="1"/>
  <c r="T89" s="1"/>
  <c r="N48"/>
  <c r="O48"/>
  <c r="Q48" s="1"/>
  <c r="R48" s="1"/>
  <c r="S48" s="1"/>
  <c r="T48" s="1"/>
  <c r="N16"/>
  <c r="O16" s="1"/>
  <c r="Q16" s="1"/>
  <c r="R16" s="1"/>
  <c r="S16" s="1"/>
  <c r="T16" s="1"/>
  <c r="N34"/>
  <c r="O34"/>
  <c r="Q34" s="1"/>
  <c r="R34" s="1"/>
  <c r="S34" s="1"/>
  <c r="T34" s="1"/>
  <c r="N100"/>
  <c r="O100" s="1"/>
  <c r="Q100" s="1"/>
  <c r="R100" s="1"/>
  <c r="S100" s="1"/>
  <c r="T100" s="1"/>
  <c r="N49"/>
  <c r="O49"/>
  <c r="Q49" s="1"/>
  <c r="R49" s="1"/>
  <c r="S49" s="1"/>
  <c r="T49" s="1"/>
  <c r="N17"/>
  <c r="O17" s="1"/>
  <c r="Q17" s="1"/>
  <c r="R17" s="1"/>
  <c r="S17" s="1"/>
  <c r="T17" s="1"/>
  <c r="N101"/>
  <c r="O101" s="1"/>
  <c r="Q101" s="1"/>
  <c r="R101" s="1"/>
  <c r="S101" s="1"/>
  <c r="T101" s="1"/>
  <c r="N18"/>
  <c r="O18" s="1"/>
  <c r="Q18" s="1"/>
  <c r="R18" s="1"/>
  <c r="S18" s="1"/>
  <c r="T18" s="1"/>
  <c r="N59"/>
  <c r="O59"/>
  <c r="Q59" s="1"/>
  <c r="R59" s="1"/>
  <c r="S59" s="1"/>
  <c r="T59" s="1"/>
  <c r="N27"/>
  <c r="O27" s="1"/>
  <c r="Q27" s="1"/>
  <c r="R27" s="1"/>
  <c r="S27" s="1"/>
  <c r="T27" s="1"/>
  <c r="N65"/>
  <c r="O65"/>
  <c r="Q65" s="1"/>
  <c r="R65" s="1"/>
  <c r="S65" s="1"/>
  <c r="T65" s="1"/>
  <c r="N62"/>
  <c r="O62" s="1"/>
  <c r="Q62" s="1"/>
  <c r="R62" s="1"/>
  <c r="S62" s="1"/>
  <c r="T62" s="1"/>
  <c r="N28"/>
  <c r="O28"/>
  <c r="Q28" s="1"/>
  <c r="R28" s="1"/>
  <c r="S28" s="1"/>
  <c r="T28" s="1"/>
  <c r="N77"/>
  <c r="O77" s="1"/>
  <c r="Q77" s="1"/>
  <c r="R77" s="1"/>
  <c r="S77" s="1"/>
  <c r="T77" s="1"/>
  <c r="N37"/>
  <c r="O37"/>
  <c r="Q37" s="1"/>
  <c r="R37" s="1"/>
  <c r="S37" s="1"/>
  <c r="T37" s="1"/>
  <c r="N92"/>
  <c r="O92" s="1"/>
  <c r="Q92" s="1"/>
  <c r="R92" s="1"/>
  <c r="S92" s="1"/>
  <c r="T92" s="1"/>
  <c r="N78"/>
  <c r="O78"/>
  <c r="Q78" s="1"/>
  <c r="R78" s="1"/>
  <c r="S78" s="1"/>
  <c r="T78" s="1"/>
  <c r="N90"/>
  <c r="O90" s="1"/>
  <c r="Q90" s="1"/>
  <c r="R90" s="1"/>
  <c r="S90" s="1"/>
  <c r="T90" s="1"/>
  <c r="N66"/>
  <c r="O66"/>
  <c r="Q66" s="1"/>
  <c r="R66" s="1"/>
  <c r="S66" s="1"/>
  <c r="T66" s="1"/>
  <c r="N46"/>
  <c r="O46" s="1"/>
  <c r="Q46" s="1"/>
  <c r="R46" s="1"/>
  <c r="S46" s="1"/>
  <c r="T46" s="1"/>
  <c r="N30"/>
  <c r="O30"/>
  <c r="Q30" s="1"/>
  <c r="R30" s="1"/>
  <c r="S30" s="1"/>
  <c r="T30" s="1"/>
  <c r="N14"/>
  <c r="O14" s="1"/>
  <c r="Q14" s="1"/>
  <c r="R14" s="1"/>
  <c r="S14" s="1"/>
  <c r="T14" s="1"/>
  <c r="N60"/>
  <c r="O60"/>
  <c r="Q60" s="1"/>
  <c r="R60" s="1"/>
  <c r="S60" s="1"/>
  <c r="T60" s="1"/>
</calcChain>
</file>

<file path=xl/sharedStrings.xml><?xml version="1.0" encoding="utf-8"?>
<sst xmlns="http://schemas.openxmlformats.org/spreadsheetml/2006/main" count="127" uniqueCount="125">
  <si>
    <t xml:space="preserve">Споживач </t>
  </si>
  <si>
    <t>Разом прямих витрат</t>
  </si>
  <si>
    <t>Прямі витрати, в тому числі</t>
  </si>
  <si>
    <t>заробітна плата</t>
  </si>
  <si>
    <t>Транс портні витрати</t>
  </si>
  <si>
    <t>Відряд жувальні</t>
  </si>
  <si>
    <t>Разом</t>
  </si>
  <si>
    <t>№</t>
  </si>
  <si>
    <t>з/п</t>
  </si>
  <si>
    <t>Успенська, 3</t>
  </si>
  <si>
    <t>Успенська, 20</t>
  </si>
  <si>
    <t>Успенська, 41</t>
  </si>
  <si>
    <t>Успенська, 58</t>
  </si>
  <si>
    <t>Енергетиків, 37</t>
  </si>
  <si>
    <t>Енергетиків, 39</t>
  </si>
  <si>
    <t>Енергетиків, 41</t>
  </si>
  <si>
    <t>Енергетиків, 55</t>
  </si>
  <si>
    <t>Енергетиків, 71</t>
  </si>
  <si>
    <t>Енергетиків, 74</t>
  </si>
  <si>
    <t>Енергетиків, 75</t>
  </si>
  <si>
    <t>Енергетиків, 77</t>
  </si>
  <si>
    <t>Енергетиків, 79</t>
  </si>
  <si>
    <t>Енергетиків, 81</t>
  </si>
  <si>
    <t>Енергетиків, 84</t>
  </si>
  <si>
    <t>Енергетиків, 87</t>
  </si>
  <si>
    <t>Енергетиків, 89</t>
  </si>
  <si>
    <t>Енергетиків, 88</t>
  </si>
  <si>
    <t>Енергетиків, 93</t>
  </si>
  <si>
    <t>Енергетиків, 95</t>
  </si>
  <si>
    <t>Енергетиків, 97</t>
  </si>
  <si>
    <t>Енергетиків, 99</t>
  </si>
  <si>
    <t>Вартість матеріалів</t>
  </si>
  <si>
    <t>прибу ток (3%)</t>
  </si>
  <si>
    <t>Ед.  внесок (22%)</t>
  </si>
  <si>
    <t>Заг. вироб (0,7%)</t>
  </si>
  <si>
    <t>Адмін (3,23)</t>
  </si>
  <si>
    <t>На 1 абонента в квартал  з ПДВ</t>
  </si>
  <si>
    <t>На 1 абонента в місяць без ПДВ</t>
  </si>
  <si>
    <t>На 1 абонента в квартал без ПДВ</t>
  </si>
  <si>
    <t>до рішення міськвиконкому</t>
  </si>
  <si>
    <t>Директор Канівського комунального підприємства теплових мереж                                                                                   В. В. Коломієць</t>
  </si>
  <si>
    <t>Додаток № 2</t>
  </si>
  <si>
    <t xml:space="preserve">Зведена таблиця розміру внесків за  обслуговування вузлів комерційного обліку теплової енергії, що здійснює  </t>
  </si>
  <si>
    <t>Канівське комунальне підприємство теплових мереж</t>
  </si>
  <si>
    <t>206 ДИВІЗІЇ,12</t>
  </si>
  <si>
    <t>ЕНЕРГЕТИКІВ, 8</t>
  </si>
  <si>
    <t>Марш. РИБАЛКА,1</t>
  </si>
  <si>
    <t>Марш. РИБАЛКА,2</t>
  </si>
  <si>
    <t>ДНІПРОБУДІВСЬКА,7</t>
  </si>
  <si>
    <t>Г. ДНІПРА,1</t>
  </si>
  <si>
    <t>Г. ДНІПРА,3</t>
  </si>
  <si>
    <t>Г. ДНІПРА,5</t>
  </si>
  <si>
    <t>Г. ДНІПРА,7</t>
  </si>
  <si>
    <t>Г. ДНІПРА,9</t>
  </si>
  <si>
    <t>Г. ДНІПРА,11</t>
  </si>
  <si>
    <t>Г. ДНІПРА,13</t>
  </si>
  <si>
    <t>Г. ДНІПРА,15</t>
  </si>
  <si>
    <t>Г. ДНІПРА,17</t>
  </si>
  <si>
    <t>Г. ДНІПРА,21</t>
  </si>
  <si>
    <t>Г. ДНІПРА,23</t>
  </si>
  <si>
    <t>Г. ДНІПРА,25</t>
  </si>
  <si>
    <t>Г. ДНІПРА,27</t>
  </si>
  <si>
    <t>Г. ДНІПРА,29</t>
  </si>
  <si>
    <t>Г. ДНІПРА,31</t>
  </si>
  <si>
    <t>Г. ДНІПРА,37</t>
  </si>
  <si>
    <t>Г. ДНІПРА,39</t>
  </si>
  <si>
    <t>Г. ДНІПРА,41</t>
  </si>
  <si>
    <t>Г. ДНІПРА,49</t>
  </si>
  <si>
    <t>ШЕВЧЕНКА,13</t>
  </si>
  <si>
    <t>ШЕВЧЕНКА,15</t>
  </si>
  <si>
    <t>ШЕВЧЕНКА,17</t>
  </si>
  <si>
    <t>ШЕВЧЕНКА,19</t>
  </si>
  <si>
    <t>ШЕВЧЕНКА,21</t>
  </si>
  <si>
    <t>ШЕВЧЕНКА,23</t>
  </si>
  <si>
    <t>ШЕВЧЕНКА,25</t>
  </si>
  <si>
    <t>ШЕВЧЕНКА,41</t>
  </si>
  <si>
    <t>ШЕВЧЕНКА,47</t>
  </si>
  <si>
    <t>О.КОШОВОГО,4</t>
  </si>
  <si>
    <t>О.КОШОВОГО,6</t>
  </si>
  <si>
    <t>О.КОШОВОГО,8</t>
  </si>
  <si>
    <t>О.КОШОВОГО,10</t>
  </si>
  <si>
    <t>БУВАЛІНА, 5</t>
  </si>
  <si>
    <t>ПИЛИПЕНКА,16,18</t>
  </si>
  <si>
    <t>Енергетиків, 22а</t>
  </si>
  <si>
    <t>ШЕВЧЕНКА,11</t>
  </si>
  <si>
    <t>Б.Хмельницького, 78</t>
  </si>
  <si>
    <t>ЖБК "Магніт"</t>
  </si>
  <si>
    <t>Успенська, 33</t>
  </si>
  <si>
    <t>Успенська, 31</t>
  </si>
  <si>
    <t>Успенська, 45</t>
  </si>
  <si>
    <t>Енергетиків, 31</t>
  </si>
  <si>
    <t>Енергетиків, 33</t>
  </si>
  <si>
    <t>Енергетиків, 51</t>
  </si>
  <si>
    <t>Енергетиків, 53</t>
  </si>
  <si>
    <t>Енергетиків, 91</t>
  </si>
  <si>
    <t>Енергетиків, 127</t>
  </si>
  <si>
    <t>Енергетиків, 131</t>
  </si>
  <si>
    <t>Енергетиків, 133</t>
  </si>
  <si>
    <t>Енергетиків, 141</t>
  </si>
  <si>
    <t>Енергетиків, 145</t>
  </si>
  <si>
    <t>Енергетиків, 147</t>
  </si>
  <si>
    <t>Енергетиків, 149</t>
  </si>
  <si>
    <t>Енергетиків, 186</t>
  </si>
  <si>
    <t>Енергетиків, 170</t>
  </si>
  <si>
    <t xml:space="preserve">206 ДИВІЗІЇ,8 </t>
  </si>
  <si>
    <t>206 ДИВІЗІЇ,10</t>
  </si>
  <si>
    <t>Г. ДНІПРА,35</t>
  </si>
  <si>
    <t>Г. ДНІПРА,45</t>
  </si>
  <si>
    <t>Г. ДНІПРА,47</t>
  </si>
  <si>
    <t>Б.Хмельницького, 87</t>
  </si>
  <si>
    <t>Б.Хмельницького, 98</t>
  </si>
  <si>
    <t>Кіль-кість абонен-тів</t>
  </si>
  <si>
    <t>На 1 абонента в рік без ПДВ</t>
  </si>
  <si>
    <t>послуги спеціалізованих організацій</t>
  </si>
  <si>
    <t>Енерг.,188(ОСББ"Новос)</t>
  </si>
  <si>
    <t>Енерг.,239(ОСББ"Колос")</t>
  </si>
  <si>
    <t>Енерг., 241("Околиця")</t>
  </si>
  <si>
    <t>206 ДИВ.4(ЖБК "ДНІПРО")</t>
  </si>
  <si>
    <t>206 ДИВ.4(ЖБК "ДРУЖБА")</t>
  </si>
  <si>
    <t>ЕНЕРГЕТ.1(ЖБК "ЗОРЯ")</t>
  </si>
  <si>
    <t>ЕНЕРГЕТ.3(ЖБК "МИР")</t>
  </si>
  <si>
    <t>ЕНЕР.5(ЖБК "50р.ЖОВТНЯ")</t>
  </si>
  <si>
    <t>ЕНЕРГ.6(ЖБК "СЛАВУТИЧ")</t>
  </si>
  <si>
    <t xml:space="preserve">                                                                                                                                                                                            від  "____" ____ 20___ р. № ______</t>
  </si>
  <si>
    <t>Енерг.237 ОСББ"Дружба 8а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</si>
</sst>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9"/>
      <name val="Arial"/>
    </font>
    <font>
      <sz val="10"/>
      <name val="Arial Narrow"/>
      <family val="2"/>
      <charset val="204"/>
    </font>
    <font>
      <sz val="10"/>
      <name val="Courier New"/>
      <family val="3"/>
    </font>
    <font>
      <b/>
      <sz val="1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0" fillId="0" borderId="3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/>
    <xf numFmtId="2" fontId="0" fillId="0" borderId="0" xfId="0" applyNumberFormat="1" applyBorder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2" xfId="0" applyFont="1" applyBorder="1"/>
    <xf numFmtId="0" fontId="3" fillId="0" borderId="3" xfId="0" applyFont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2" fontId="0" fillId="0" borderId="0" xfId="0" applyNumberFormat="1"/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2"/>
  <sheetViews>
    <sheetView tabSelected="1" zoomScale="93" workbookViewId="0">
      <selection activeCell="B7" sqref="B7"/>
    </sheetView>
  </sheetViews>
  <sheetFormatPr defaultRowHeight="12.75"/>
  <cols>
    <col min="1" max="1" width="4.140625" customWidth="1"/>
    <col min="2" max="2" width="26.140625" customWidth="1"/>
    <col min="4" max="4" width="8.5703125" customWidth="1"/>
    <col min="5" max="5" width="8.140625" customWidth="1"/>
    <col min="6" max="6" width="9.28515625" customWidth="1"/>
    <col min="7" max="7" width="8.85546875" customWidth="1"/>
    <col min="8" max="8" width="8.7109375" customWidth="1"/>
    <col min="9" max="9" width="9.42578125" customWidth="1"/>
    <col min="10" max="10" width="7.140625" customWidth="1"/>
    <col min="11" max="11" width="9" customWidth="1"/>
    <col min="12" max="12" width="8" customWidth="1"/>
    <col min="13" max="13" width="9" customWidth="1"/>
    <col min="14" max="14" width="7.5703125" customWidth="1"/>
    <col min="15" max="15" width="10" customWidth="1"/>
    <col min="16" max="16" width="6.5703125" customWidth="1"/>
    <col min="17" max="17" width="8.5703125" customWidth="1"/>
    <col min="18" max="18" width="9.28515625" customWidth="1"/>
    <col min="19" max="19" width="8.28515625" customWidth="1"/>
    <col min="20" max="20" width="9.5703125" customWidth="1"/>
  </cols>
  <sheetData>
    <row r="1" spans="1:20">
      <c r="A1" s="27" t="s">
        <v>41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>
      <c r="A2" s="27" t="s">
        <v>39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1:20">
      <c r="A3" s="27" t="s">
        <v>123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1:20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</row>
    <row r="5" spans="1:20">
      <c r="A5" s="28" t="s">
        <v>42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</row>
    <row r="6" spans="1:20">
      <c r="A6" s="28" t="s">
        <v>43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</row>
    <row r="8" spans="1:20" ht="12.75" customHeight="1">
      <c r="A8" s="3" t="s">
        <v>7</v>
      </c>
      <c r="B8" s="24" t="s">
        <v>0</v>
      </c>
      <c r="C8" s="30" t="s">
        <v>2</v>
      </c>
      <c r="D8" s="31"/>
      <c r="E8" s="31"/>
      <c r="F8" s="31"/>
      <c r="G8" s="31"/>
      <c r="H8" s="31"/>
      <c r="I8" s="24" t="s">
        <v>1</v>
      </c>
      <c r="J8" s="24" t="s">
        <v>34</v>
      </c>
      <c r="K8" s="10" t="s">
        <v>6</v>
      </c>
      <c r="L8" s="24" t="s">
        <v>35</v>
      </c>
      <c r="M8" s="24" t="s">
        <v>6</v>
      </c>
      <c r="N8" s="24" t="s">
        <v>32</v>
      </c>
      <c r="O8" s="24" t="s">
        <v>6</v>
      </c>
      <c r="P8" s="24" t="s">
        <v>111</v>
      </c>
      <c r="Q8" s="24" t="s">
        <v>112</v>
      </c>
      <c r="R8" s="22" t="s">
        <v>37</v>
      </c>
      <c r="S8" s="24" t="s">
        <v>38</v>
      </c>
      <c r="T8" s="24" t="s">
        <v>36</v>
      </c>
    </row>
    <row r="9" spans="1:20" ht="65.25" customHeight="1">
      <c r="A9" s="7" t="s">
        <v>8</v>
      </c>
      <c r="B9" s="29"/>
      <c r="C9" s="1" t="s">
        <v>3</v>
      </c>
      <c r="D9" s="1" t="s">
        <v>33</v>
      </c>
      <c r="E9" s="11" t="s">
        <v>31</v>
      </c>
      <c r="F9" s="1" t="s">
        <v>4</v>
      </c>
      <c r="G9" s="1" t="s">
        <v>5</v>
      </c>
      <c r="H9" s="1" t="s">
        <v>113</v>
      </c>
      <c r="I9" s="32"/>
      <c r="J9" s="32"/>
      <c r="K9" s="2"/>
      <c r="L9" s="25"/>
      <c r="M9" s="25"/>
      <c r="N9" s="25"/>
      <c r="O9" s="25"/>
      <c r="P9" s="25"/>
      <c r="Q9" s="25"/>
      <c r="R9" s="23"/>
      <c r="S9" s="25"/>
      <c r="T9" s="25"/>
    </row>
    <row r="10" spans="1:20">
      <c r="A10" s="4">
        <v>1</v>
      </c>
      <c r="B10" s="10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  <c r="N10" s="1">
        <v>14</v>
      </c>
      <c r="O10" s="1">
        <v>15</v>
      </c>
      <c r="P10" s="1">
        <v>16</v>
      </c>
      <c r="Q10" s="1">
        <v>17</v>
      </c>
      <c r="R10" s="6">
        <v>18</v>
      </c>
      <c r="S10" s="6">
        <v>19</v>
      </c>
      <c r="T10" s="6">
        <v>20</v>
      </c>
    </row>
    <row r="11" spans="1:20" ht="13.5">
      <c r="A11" s="8">
        <v>1</v>
      </c>
      <c r="B11" s="14" t="s">
        <v>104</v>
      </c>
      <c r="C11" s="9">
        <v>6124.88</v>
      </c>
      <c r="D11" s="9">
        <f>ROUND(PRODUCT(C11,0.22),2)</f>
        <v>1347.47</v>
      </c>
      <c r="E11" s="9">
        <v>1742.51</v>
      </c>
      <c r="F11" s="9">
        <v>454.52</v>
      </c>
      <c r="G11" s="9">
        <v>150</v>
      </c>
      <c r="H11" s="9">
        <v>2417.81</v>
      </c>
      <c r="I11" s="9">
        <f t="shared" ref="I11:I42" si="0">SUM(C11:H11)</f>
        <v>12237.19</v>
      </c>
      <c r="J11" s="9">
        <f>ROUND(PRODUCT(I11,0.007),2)</f>
        <v>85.66</v>
      </c>
      <c r="K11" s="9">
        <f t="shared" ref="K11:K45" si="1">SUM(I11,J11)</f>
        <v>12322.85</v>
      </c>
      <c r="L11" s="9">
        <f>ROUND(PRODUCT(K11,0.0323),2)</f>
        <v>398.03</v>
      </c>
      <c r="M11" s="9">
        <f t="shared" ref="M11:M45" si="2">SUM(K11,L11)</f>
        <v>12720.880000000001</v>
      </c>
      <c r="N11" s="9">
        <f>ROUND(PRODUCT(M11,0.03),2)</f>
        <v>381.63</v>
      </c>
      <c r="O11" s="9">
        <f t="shared" ref="O11:O45" si="3">SUM(M11,N11)</f>
        <v>13102.51</v>
      </c>
      <c r="P11" s="8">
        <v>277</v>
      </c>
      <c r="Q11" s="9">
        <f t="shared" ref="Q11:Q45" si="4">ROUND(PRODUCT(O11,1/P11),2)</f>
        <v>47.3</v>
      </c>
      <c r="R11" s="9">
        <f>ROUND(PRODUCT(Q11,1/12),2)</f>
        <v>3.94</v>
      </c>
      <c r="S11" s="9">
        <f t="shared" ref="S11:S45" si="5">ROUND(PRODUCT(R11,3),2)</f>
        <v>11.82</v>
      </c>
      <c r="T11" s="9">
        <f>ROUND(PRODUCT(S11,1.2),2)</f>
        <v>14.18</v>
      </c>
    </row>
    <row r="12" spans="1:20" ht="13.5">
      <c r="A12" s="8">
        <v>3</v>
      </c>
      <c r="B12" s="14" t="s">
        <v>105</v>
      </c>
      <c r="C12" s="9">
        <v>5759.79</v>
      </c>
      <c r="D12" s="9">
        <f t="shared" ref="D12:D109" si="6">ROUND(PRODUCT(C12,0.22),2)</f>
        <v>1267.1500000000001</v>
      </c>
      <c r="E12" s="9">
        <v>1651.85</v>
      </c>
      <c r="F12" s="9">
        <v>454.52</v>
      </c>
      <c r="G12" s="9">
        <v>150</v>
      </c>
      <c r="H12" s="9">
        <v>2417.81</v>
      </c>
      <c r="I12" s="9">
        <f t="shared" si="0"/>
        <v>11701.12</v>
      </c>
      <c r="J12" s="9">
        <f t="shared" ref="J12:J109" si="7">ROUND(PRODUCT(I12,0.007),2)</f>
        <v>81.91</v>
      </c>
      <c r="K12" s="9">
        <f t="shared" si="1"/>
        <v>11783.03</v>
      </c>
      <c r="L12" s="9">
        <f t="shared" ref="L12:L109" si="8">ROUND(PRODUCT(K12,0.0323),2)</f>
        <v>380.59</v>
      </c>
      <c r="M12" s="9">
        <f t="shared" si="2"/>
        <v>12163.62</v>
      </c>
      <c r="N12" s="9">
        <f t="shared" ref="N12:N109" si="9">ROUND(PRODUCT(M12,0.03),2)</f>
        <v>364.91</v>
      </c>
      <c r="O12" s="9">
        <f t="shared" si="3"/>
        <v>12528.53</v>
      </c>
      <c r="P12" s="8">
        <v>166</v>
      </c>
      <c r="Q12" s="9">
        <f t="shared" si="4"/>
        <v>75.47</v>
      </c>
      <c r="R12" s="9">
        <f t="shared" ref="R12:R109" si="10">ROUND(PRODUCT(Q12,1/12),2)</f>
        <v>6.29</v>
      </c>
      <c r="S12" s="9">
        <f t="shared" si="5"/>
        <v>18.87</v>
      </c>
      <c r="T12" s="9">
        <f t="shared" ref="T12:T109" si="11">ROUND(PRODUCT(S12,1.2),2)</f>
        <v>22.64</v>
      </c>
    </row>
    <row r="13" spans="1:20" ht="13.5">
      <c r="A13" s="8">
        <v>4</v>
      </c>
      <c r="B13" s="14" t="s">
        <v>44</v>
      </c>
      <c r="C13" s="9">
        <v>3549.39</v>
      </c>
      <c r="D13" s="9">
        <f t="shared" si="6"/>
        <v>780.87</v>
      </c>
      <c r="E13" s="9">
        <v>806.32</v>
      </c>
      <c r="F13" s="9">
        <v>246.57</v>
      </c>
      <c r="G13" s="9">
        <v>75</v>
      </c>
      <c r="H13" s="9">
        <v>1210.75</v>
      </c>
      <c r="I13" s="9">
        <f t="shared" si="0"/>
        <v>6668.9</v>
      </c>
      <c r="J13" s="9">
        <f t="shared" si="7"/>
        <v>46.68</v>
      </c>
      <c r="K13" s="9">
        <f t="shared" si="1"/>
        <v>6715.58</v>
      </c>
      <c r="L13" s="9">
        <f t="shared" si="8"/>
        <v>216.91</v>
      </c>
      <c r="M13" s="9">
        <f t="shared" si="2"/>
        <v>6932.49</v>
      </c>
      <c r="N13" s="9">
        <f t="shared" si="9"/>
        <v>207.97</v>
      </c>
      <c r="O13" s="9">
        <f t="shared" si="3"/>
        <v>7140.46</v>
      </c>
      <c r="P13" s="8">
        <v>157</v>
      </c>
      <c r="Q13" s="9">
        <f t="shared" si="4"/>
        <v>45.48</v>
      </c>
      <c r="R13" s="9">
        <f t="shared" si="10"/>
        <v>3.79</v>
      </c>
      <c r="S13" s="9">
        <f t="shared" si="5"/>
        <v>11.37</v>
      </c>
      <c r="T13" s="9">
        <f t="shared" si="11"/>
        <v>13.64</v>
      </c>
    </row>
    <row r="14" spans="1:20" ht="13.5">
      <c r="A14" s="8">
        <v>5</v>
      </c>
      <c r="B14" s="14" t="s">
        <v>46</v>
      </c>
      <c r="C14" s="9">
        <v>2331.89</v>
      </c>
      <c r="D14" s="9">
        <f t="shared" si="6"/>
        <v>513.02</v>
      </c>
      <c r="E14" s="9">
        <v>726.75</v>
      </c>
      <c r="F14" s="9">
        <v>416.54</v>
      </c>
      <c r="G14" s="9">
        <v>75</v>
      </c>
      <c r="H14" s="9">
        <v>1142.8800000000001</v>
      </c>
      <c r="I14" s="9">
        <f t="shared" si="0"/>
        <v>5206.08</v>
      </c>
      <c r="J14" s="9">
        <f t="shared" si="7"/>
        <v>36.44</v>
      </c>
      <c r="K14" s="9">
        <f t="shared" si="1"/>
        <v>5242.5199999999995</v>
      </c>
      <c r="L14" s="9">
        <f t="shared" si="8"/>
        <v>169.33</v>
      </c>
      <c r="M14" s="9">
        <f t="shared" si="2"/>
        <v>5411.8499999999995</v>
      </c>
      <c r="N14" s="9">
        <f t="shared" si="9"/>
        <v>162.36000000000001</v>
      </c>
      <c r="O14" s="9">
        <f t="shared" si="3"/>
        <v>5574.2099999999991</v>
      </c>
      <c r="P14" s="8">
        <v>84</v>
      </c>
      <c r="Q14" s="9">
        <f t="shared" si="4"/>
        <v>66.36</v>
      </c>
      <c r="R14" s="9">
        <f t="shared" si="10"/>
        <v>5.53</v>
      </c>
      <c r="S14" s="9">
        <f t="shared" si="5"/>
        <v>16.59</v>
      </c>
      <c r="T14" s="9">
        <f t="shared" si="11"/>
        <v>19.91</v>
      </c>
    </row>
    <row r="15" spans="1:20" ht="13.5">
      <c r="A15" s="8">
        <v>6</v>
      </c>
      <c r="B15" s="14" t="s">
        <v>47</v>
      </c>
      <c r="C15" s="9">
        <v>2453.75</v>
      </c>
      <c r="D15" s="9">
        <f t="shared" si="6"/>
        <v>539.83000000000004</v>
      </c>
      <c r="E15" s="9">
        <v>821.75</v>
      </c>
      <c r="F15" s="9">
        <v>440.12</v>
      </c>
      <c r="G15" s="9">
        <v>75</v>
      </c>
      <c r="H15" s="9">
        <v>1223.94</v>
      </c>
      <c r="I15" s="9">
        <f t="shared" si="0"/>
        <v>5554.3899999999994</v>
      </c>
      <c r="J15" s="9">
        <f t="shared" si="7"/>
        <v>38.880000000000003</v>
      </c>
      <c r="K15" s="9">
        <f t="shared" si="1"/>
        <v>5593.2699999999995</v>
      </c>
      <c r="L15" s="9">
        <f t="shared" si="8"/>
        <v>180.66</v>
      </c>
      <c r="M15" s="9">
        <f t="shared" si="2"/>
        <v>5773.9299999999994</v>
      </c>
      <c r="N15" s="9">
        <f t="shared" si="9"/>
        <v>173.22</v>
      </c>
      <c r="O15" s="9">
        <f t="shared" si="3"/>
        <v>5947.15</v>
      </c>
      <c r="P15" s="8">
        <v>171</v>
      </c>
      <c r="Q15" s="9">
        <f t="shared" si="4"/>
        <v>34.78</v>
      </c>
      <c r="R15" s="9">
        <f t="shared" si="10"/>
        <v>2.9</v>
      </c>
      <c r="S15" s="9">
        <f t="shared" si="5"/>
        <v>8.6999999999999993</v>
      </c>
      <c r="T15" s="9">
        <f t="shared" si="11"/>
        <v>10.44</v>
      </c>
    </row>
    <row r="16" spans="1:20" ht="13.5">
      <c r="A16" s="8">
        <v>7</v>
      </c>
      <c r="B16" s="14" t="s">
        <v>48</v>
      </c>
      <c r="C16" s="9">
        <v>2331.89</v>
      </c>
      <c r="D16" s="9">
        <f t="shared" si="6"/>
        <v>513.02</v>
      </c>
      <c r="E16" s="9">
        <v>756.76</v>
      </c>
      <c r="F16" s="9">
        <v>416.54</v>
      </c>
      <c r="G16" s="9">
        <v>75</v>
      </c>
      <c r="H16" s="9">
        <v>1142.8800000000001</v>
      </c>
      <c r="I16" s="9">
        <f t="shared" si="0"/>
        <v>5236.09</v>
      </c>
      <c r="J16" s="9">
        <f t="shared" si="7"/>
        <v>36.65</v>
      </c>
      <c r="K16" s="9">
        <f t="shared" si="1"/>
        <v>5272.74</v>
      </c>
      <c r="L16" s="9">
        <f t="shared" si="8"/>
        <v>170.31</v>
      </c>
      <c r="M16" s="9">
        <f t="shared" si="2"/>
        <v>5443.05</v>
      </c>
      <c r="N16" s="9">
        <f t="shared" si="9"/>
        <v>163.29</v>
      </c>
      <c r="O16" s="9">
        <f t="shared" si="3"/>
        <v>5606.34</v>
      </c>
      <c r="P16" s="8">
        <v>58</v>
      </c>
      <c r="Q16" s="9">
        <f t="shared" si="4"/>
        <v>96.66</v>
      </c>
      <c r="R16" s="9">
        <f t="shared" si="10"/>
        <v>8.06</v>
      </c>
      <c r="S16" s="9">
        <f t="shared" si="5"/>
        <v>24.18</v>
      </c>
      <c r="T16" s="9">
        <f t="shared" si="11"/>
        <v>29.02</v>
      </c>
    </row>
    <row r="17" spans="1:20" ht="13.5">
      <c r="A17" s="8">
        <v>8</v>
      </c>
      <c r="B17" s="14" t="s">
        <v>49</v>
      </c>
      <c r="C17" s="9">
        <v>2331.89</v>
      </c>
      <c r="D17" s="9">
        <f t="shared" si="6"/>
        <v>513.02</v>
      </c>
      <c r="E17" s="9">
        <v>769.02</v>
      </c>
      <c r="F17" s="9">
        <v>392.97</v>
      </c>
      <c r="G17" s="9">
        <v>75</v>
      </c>
      <c r="H17" s="9">
        <v>1210.75</v>
      </c>
      <c r="I17" s="9">
        <f t="shared" si="0"/>
        <v>5292.65</v>
      </c>
      <c r="J17" s="9">
        <f t="shared" si="7"/>
        <v>37.049999999999997</v>
      </c>
      <c r="K17" s="9">
        <f t="shared" si="1"/>
        <v>5329.7</v>
      </c>
      <c r="L17" s="9">
        <f t="shared" si="8"/>
        <v>172.15</v>
      </c>
      <c r="M17" s="9">
        <f t="shared" si="2"/>
        <v>5501.8499999999995</v>
      </c>
      <c r="N17" s="9">
        <f t="shared" si="9"/>
        <v>165.06</v>
      </c>
      <c r="O17" s="9">
        <f t="shared" si="3"/>
        <v>5666.91</v>
      </c>
      <c r="P17" s="8">
        <v>106</v>
      </c>
      <c r="Q17" s="9">
        <f t="shared" si="4"/>
        <v>53.46</v>
      </c>
      <c r="R17" s="9">
        <f t="shared" si="10"/>
        <v>4.46</v>
      </c>
      <c r="S17" s="9">
        <f t="shared" si="5"/>
        <v>13.38</v>
      </c>
      <c r="T17" s="9">
        <f t="shared" si="11"/>
        <v>16.059999999999999</v>
      </c>
    </row>
    <row r="18" spans="1:20" ht="13.5">
      <c r="A18" s="8">
        <v>9</v>
      </c>
      <c r="B18" s="14" t="s">
        <v>50</v>
      </c>
      <c r="C18" s="9">
        <v>1844.94</v>
      </c>
      <c r="D18" s="9">
        <f t="shared" si="6"/>
        <v>405.89</v>
      </c>
      <c r="E18" s="9">
        <v>36.26</v>
      </c>
      <c r="F18" s="9">
        <v>392.97</v>
      </c>
      <c r="G18" s="9">
        <v>75</v>
      </c>
      <c r="H18" s="9">
        <v>1210.75</v>
      </c>
      <c r="I18" s="9">
        <f t="shared" si="0"/>
        <v>3965.8100000000004</v>
      </c>
      <c r="J18" s="9">
        <f t="shared" si="7"/>
        <v>27.76</v>
      </c>
      <c r="K18" s="9">
        <f t="shared" si="1"/>
        <v>3993.5700000000006</v>
      </c>
      <c r="L18" s="9">
        <f t="shared" si="8"/>
        <v>128.99</v>
      </c>
      <c r="M18" s="9">
        <f t="shared" si="2"/>
        <v>4122.5600000000004</v>
      </c>
      <c r="N18" s="9">
        <f t="shared" si="9"/>
        <v>123.68</v>
      </c>
      <c r="O18" s="9">
        <f t="shared" si="3"/>
        <v>4246.2400000000007</v>
      </c>
      <c r="P18" s="8">
        <v>97</v>
      </c>
      <c r="Q18" s="9">
        <f t="shared" si="4"/>
        <v>43.78</v>
      </c>
      <c r="R18" s="9">
        <f t="shared" si="10"/>
        <v>3.65</v>
      </c>
      <c r="S18" s="9">
        <f t="shared" si="5"/>
        <v>10.95</v>
      </c>
      <c r="T18" s="9">
        <f t="shared" si="11"/>
        <v>13.14</v>
      </c>
    </row>
    <row r="19" spans="1:20" ht="13.5">
      <c r="A19" s="8">
        <v>10</v>
      </c>
      <c r="B19" s="14" t="s">
        <v>51</v>
      </c>
      <c r="C19" s="9">
        <v>2331.89</v>
      </c>
      <c r="D19" s="9">
        <f t="shared" si="6"/>
        <v>513.02</v>
      </c>
      <c r="E19" s="9">
        <v>796.78</v>
      </c>
      <c r="F19" s="9">
        <v>416.54</v>
      </c>
      <c r="G19" s="9">
        <v>75</v>
      </c>
      <c r="H19" s="9">
        <v>1142.8800000000001</v>
      </c>
      <c r="I19" s="9">
        <f t="shared" si="0"/>
        <v>5276.11</v>
      </c>
      <c r="J19" s="9">
        <f t="shared" si="7"/>
        <v>36.93</v>
      </c>
      <c r="K19" s="9">
        <f t="shared" si="1"/>
        <v>5313.04</v>
      </c>
      <c r="L19" s="9">
        <f t="shared" si="8"/>
        <v>171.61</v>
      </c>
      <c r="M19" s="9">
        <f t="shared" si="2"/>
        <v>5484.65</v>
      </c>
      <c r="N19" s="9">
        <f t="shared" si="9"/>
        <v>164.54</v>
      </c>
      <c r="O19" s="9">
        <f t="shared" si="3"/>
        <v>5649.19</v>
      </c>
      <c r="P19" s="8">
        <v>55</v>
      </c>
      <c r="Q19" s="9">
        <f t="shared" si="4"/>
        <v>102.71</v>
      </c>
      <c r="R19" s="9">
        <f t="shared" si="10"/>
        <v>8.56</v>
      </c>
      <c r="S19" s="9">
        <f t="shared" si="5"/>
        <v>25.68</v>
      </c>
      <c r="T19" s="9">
        <f t="shared" si="11"/>
        <v>30.82</v>
      </c>
    </row>
    <row r="20" spans="1:20" ht="13.5">
      <c r="A20" s="8">
        <v>11</v>
      </c>
      <c r="B20" s="14" t="s">
        <v>52</v>
      </c>
      <c r="C20" s="9">
        <v>2575.4899999999998</v>
      </c>
      <c r="D20" s="9">
        <f t="shared" si="6"/>
        <v>566.61</v>
      </c>
      <c r="E20" s="9">
        <v>780.1</v>
      </c>
      <c r="F20" s="9">
        <v>416.54</v>
      </c>
      <c r="G20" s="9">
        <v>75</v>
      </c>
      <c r="H20" s="9">
        <v>1210.75</v>
      </c>
      <c r="I20" s="9">
        <f t="shared" si="0"/>
        <v>5624.49</v>
      </c>
      <c r="J20" s="9">
        <f t="shared" si="7"/>
        <v>39.369999999999997</v>
      </c>
      <c r="K20" s="9">
        <f t="shared" si="1"/>
        <v>5663.86</v>
      </c>
      <c r="L20" s="9">
        <f t="shared" si="8"/>
        <v>182.94</v>
      </c>
      <c r="M20" s="9">
        <f t="shared" si="2"/>
        <v>5846.7999999999993</v>
      </c>
      <c r="N20" s="9">
        <f t="shared" si="9"/>
        <v>175.4</v>
      </c>
      <c r="O20" s="9">
        <f t="shared" si="3"/>
        <v>6022.1999999999989</v>
      </c>
      <c r="P20" s="8">
        <v>68</v>
      </c>
      <c r="Q20" s="9">
        <f t="shared" si="4"/>
        <v>88.56</v>
      </c>
      <c r="R20" s="9">
        <f t="shared" si="10"/>
        <v>7.38</v>
      </c>
      <c r="S20" s="9">
        <f t="shared" si="5"/>
        <v>22.14</v>
      </c>
      <c r="T20" s="9">
        <f t="shared" si="11"/>
        <v>26.57</v>
      </c>
    </row>
    <row r="21" spans="1:20" ht="13.5">
      <c r="A21" s="8">
        <v>12</v>
      </c>
      <c r="B21" s="14" t="s">
        <v>53</v>
      </c>
      <c r="C21" s="9">
        <v>2453.75</v>
      </c>
      <c r="D21" s="9">
        <f t="shared" si="6"/>
        <v>539.83000000000004</v>
      </c>
      <c r="E21" s="9">
        <v>729.34</v>
      </c>
      <c r="F21" s="9">
        <v>416.54</v>
      </c>
      <c r="G21" s="9">
        <v>75</v>
      </c>
      <c r="H21" s="9">
        <v>1346.5</v>
      </c>
      <c r="I21" s="9">
        <f t="shared" si="0"/>
        <v>5560.96</v>
      </c>
      <c r="J21" s="9">
        <f t="shared" si="7"/>
        <v>38.93</v>
      </c>
      <c r="K21" s="9">
        <f t="shared" si="1"/>
        <v>5599.89</v>
      </c>
      <c r="L21" s="9">
        <f t="shared" si="8"/>
        <v>180.88</v>
      </c>
      <c r="M21" s="9">
        <f t="shared" si="2"/>
        <v>5780.77</v>
      </c>
      <c r="N21" s="9">
        <f t="shared" si="9"/>
        <v>173.42</v>
      </c>
      <c r="O21" s="9">
        <f t="shared" si="3"/>
        <v>5954.1900000000005</v>
      </c>
      <c r="P21" s="8">
        <v>69</v>
      </c>
      <c r="Q21" s="9">
        <f t="shared" si="4"/>
        <v>86.29</v>
      </c>
      <c r="R21" s="9">
        <f t="shared" si="10"/>
        <v>7.19</v>
      </c>
      <c r="S21" s="9">
        <f t="shared" si="5"/>
        <v>21.57</v>
      </c>
      <c r="T21" s="9">
        <f t="shared" si="11"/>
        <v>25.88</v>
      </c>
    </row>
    <row r="22" spans="1:20" ht="13.5">
      <c r="A22" s="8">
        <v>13</v>
      </c>
      <c r="B22" s="14" t="s">
        <v>54</v>
      </c>
      <c r="C22" s="9">
        <v>2453.75</v>
      </c>
      <c r="D22" s="9">
        <f t="shared" si="6"/>
        <v>539.83000000000004</v>
      </c>
      <c r="E22" s="9">
        <v>806.32</v>
      </c>
      <c r="F22" s="9">
        <v>416.54</v>
      </c>
      <c r="G22" s="9">
        <v>75</v>
      </c>
      <c r="H22" s="9">
        <v>1210.75</v>
      </c>
      <c r="I22" s="9">
        <f t="shared" si="0"/>
        <v>5502.1900000000005</v>
      </c>
      <c r="J22" s="9">
        <f t="shared" si="7"/>
        <v>38.520000000000003</v>
      </c>
      <c r="K22" s="9">
        <f t="shared" si="1"/>
        <v>5540.7100000000009</v>
      </c>
      <c r="L22" s="9">
        <f t="shared" si="8"/>
        <v>178.96</v>
      </c>
      <c r="M22" s="9">
        <f t="shared" si="2"/>
        <v>5719.670000000001</v>
      </c>
      <c r="N22" s="9">
        <f t="shared" si="9"/>
        <v>171.59</v>
      </c>
      <c r="O22" s="9">
        <f t="shared" si="3"/>
        <v>5891.2600000000011</v>
      </c>
      <c r="P22" s="8">
        <v>53</v>
      </c>
      <c r="Q22" s="9">
        <f t="shared" si="4"/>
        <v>111.16</v>
      </c>
      <c r="R22" s="9">
        <f t="shared" si="10"/>
        <v>9.26</v>
      </c>
      <c r="S22" s="9">
        <f t="shared" si="5"/>
        <v>27.78</v>
      </c>
      <c r="T22" s="9">
        <f t="shared" si="11"/>
        <v>33.340000000000003</v>
      </c>
    </row>
    <row r="23" spans="1:20" ht="13.5">
      <c r="A23" s="8">
        <v>14</v>
      </c>
      <c r="B23" s="14" t="s">
        <v>55</v>
      </c>
      <c r="C23" s="9">
        <v>2453.75</v>
      </c>
      <c r="D23" s="9">
        <f t="shared" si="6"/>
        <v>539.83000000000004</v>
      </c>
      <c r="E23" s="9">
        <v>759.1</v>
      </c>
      <c r="F23" s="9">
        <v>416.54</v>
      </c>
      <c r="G23" s="9">
        <v>75</v>
      </c>
      <c r="H23" s="9">
        <v>1210.75</v>
      </c>
      <c r="I23" s="9">
        <f t="shared" si="0"/>
        <v>5454.97</v>
      </c>
      <c r="J23" s="9">
        <f t="shared" si="7"/>
        <v>38.18</v>
      </c>
      <c r="K23" s="9">
        <f t="shared" si="1"/>
        <v>5493.1500000000005</v>
      </c>
      <c r="L23" s="9">
        <f t="shared" si="8"/>
        <v>177.43</v>
      </c>
      <c r="M23" s="9">
        <f t="shared" si="2"/>
        <v>5670.5800000000008</v>
      </c>
      <c r="N23" s="9">
        <f t="shared" si="9"/>
        <v>170.12</v>
      </c>
      <c r="O23" s="9">
        <f t="shared" si="3"/>
        <v>5840.7000000000007</v>
      </c>
      <c r="P23" s="8">
        <v>70</v>
      </c>
      <c r="Q23" s="9">
        <f t="shared" si="4"/>
        <v>83.44</v>
      </c>
      <c r="R23" s="9">
        <f t="shared" si="10"/>
        <v>6.95</v>
      </c>
      <c r="S23" s="9">
        <f t="shared" si="5"/>
        <v>20.85</v>
      </c>
      <c r="T23" s="9">
        <f t="shared" si="11"/>
        <v>25.02</v>
      </c>
    </row>
    <row r="24" spans="1:20" ht="13.5">
      <c r="A24" s="8">
        <v>15</v>
      </c>
      <c r="B24" s="14" t="s">
        <v>56</v>
      </c>
      <c r="C24" s="9">
        <v>2453.75</v>
      </c>
      <c r="D24" s="9">
        <f t="shared" si="6"/>
        <v>539.83000000000004</v>
      </c>
      <c r="E24" s="9">
        <v>759.1</v>
      </c>
      <c r="F24" s="9">
        <v>416.54</v>
      </c>
      <c r="G24" s="9">
        <v>75</v>
      </c>
      <c r="H24" s="9">
        <v>1210.75</v>
      </c>
      <c r="I24" s="9">
        <f t="shared" si="0"/>
        <v>5454.97</v>
      </c>
      <c r="J24" s="9">
        <f t="shared" si="7"/>
        <v>38.18</v>
      </c>
      <c r="K24" s="9">
        <f t="shared" si="1"/>
        <v>5493.1500000000005</v>
      </c>
      <c r="L24" s="9">
        <f t="shared" si="8"/>
        <v>177.43</v>
      </c>
      <c r="M24" s="9">
        <f t="shared" si="2"/>
        <v>5670.5800000000008</v>
      </c>
      <c r="N24" s="9">
        <f t="shared" si="9"/>
        <v>170.12</v>
      </c>
      <c r="O24" s="9">
        <f t="shared" si="3"/>
        <v>5840.7000000000007</v>
      </c>
      <c r="P24" s="8">
        <v>64</v>
      </c>
      <c r="Q24" s="9">
        <f t="shared" si="4"/>
        <v>91.26</v>
      </c>
      <c r="R24" s="9">
        <f t="shared" si="10"/>
        <v>7.61</v>
      </c>
      <c r="S24" s="9">
        <f t="shared" si="5"/>
        <v>22.83</v>
      </c>
      <c r="T24" s="9">
        <f t="shared" si="11"/>
        <v>27.4</v>
      </c>
    </row>
    <row r="25" spans="1:20" ht="13.5">
      <c r="A25" s="8">
        <v>16</v>
      </c>
      <c r="B25" s="14" t="s">
        <v>57</v>
      </c>
      <c r="C25" s="9">
        <v>2819.09</v>
      </c>
      <c r="D25" s="9">
        <f t="shared" si="6"/>
        <v>620.20000000000005</v>
      </c>
      <c r="E25" s="9">
        <v>756.78</v>
      </c>
      <c r="F25" s="9">
        <v>416.54</v>
      </c>
      <c r="G25" s="9">
        <v>75</v>
      </c>
      <c r="H25" s="9">
        <v>1142.8800000000001</v>
      </c>
      <c r="I25" s="9">
        <f t="shared" si="0"/>
        <v>5830.49</v>
      </c>
      <c r="J25" s="9">
        <f t="shared" si="7"/>
        <v>40.81</v>
      </c>
      <c r="K25" s="9">
        <f t="shared" si="1"/>
        <v>5871.3</v>
      </c>
      <c r="L25" s="9">
        <f t="shared" si="8"/>
        <v>189.64</v>
      </c>
      <c r="M25" s="9">
        <f t="shared" si="2"/>
        <v>6060.9400000000005</v>
      </c>
      <c r="N25" s="9">
        <f t="shared" si="9"/>
        <v>181.83</v>
      </c>
      <c r="O25" s="9">
        <f t="shared" si="3"/>
        <v>6242.77</v>
      </c>
      <c r="P25" s="8">
        <v>68</v>
      </c>
      <c r="Q25" s="9">
        <f t="shared" si="4"/>
        <v>91.81</v>
      </c>
      <c r="R25" s="9">
        <f t="shared" si="10"/>
        <v>7.65</v>
      </c>
      <c r="S25" s="9">
        <f t="shared" si="5"/>
        <v>22.95</v>
      </c>
      <c r="T25" s="9">
        <f t="shared" si="11"/>
        <v>27.54</v>
      </c>
    </row>
    <row r="26" spans="1:20" ht="13.5">
      <c r="A26" s="8">
        <v>17</v>
      </c>
      <c r="B26" s="14" t="s">
        <v>58</v>
      </c>
      <c r="C26" s="9">
        <v>2575.4899999999998</v>
      </c>
      <c r="D26" s="9">
        <f t="shared" si="6"/>
        <v>566.61</v>
      </c>
      <c r="E26" s="9">
        <v>773.48</v>
      </c>
      <c r="F26" s="9">
        <v>416.54</v>
      </c>
      <c r="G26" s="9">
        <v>75</v>
      </c>
      <c r="H26" s="9">
        <v>1210.75</v>
      </c>
      <c r="I26" s="9">
        <f t="shared" si="0"/>
        <v>5617.87</v>
      </c>
      <c r="J26" s="9">
        <f t="shared" si="7"/>
        <v>39.33</v>
      </c>
      <c r="K26" s="9">
        <f t="shared" si="1"/>
        <v>5657.2</v>
      </c>
      <c r="L26" s="9">
        <f t="shared" si="8"/>
        <v>182.73</v>
      </c>
      <c r="M26" s="9">
        <f t="shared" si="2"/>
        <v>5839.9299999999994</v>
      </c>
      <c r="N26" s="9">
        <f t="shared" si="9"/>
        <v>175.2</v>
      </c>
      <c r="O26" s="9">
        <f t="shared" si="3"/>
        <v>6015.1299999999992</v>
      </c>
      <c r="P26" s="8">
        <v>54</v>
      </c>
      <c r="Q26" s="9">
        <f t="shared" si="4"/>
        <v>111.39</v>
      </c>
      <c r="R26" s="9">
        <f t="shared" si="10"/>
        <v>9.2799999999999994</v>
      </c>
      <c r="S26" s="9">
        <f t="shared" si="5"/>
        <v>27.84</v>
      </c>
      <c r="T26" s="9">
        <f t="shared" si="11"/>
        <v>33.409999999999997</v>
      </c>
    </row>
    <row r="27" spans="1:20" ht="13.5">
      <c r="A27" s="8">
        <v>18</v>
      </c>
      <c r="B27" s="14" t="s">
        <v>59</v>
      </c>
      <c r="C27" s="9">
        <v>2697.23</v>
      </c>
      <c r="D27" s="9">
        <f t="shared" si="6"/>
        <v>593.39</v>
      </c>
      <c r="E27" s="9">
        <v>752.95</v>
      </c>
      <c r="F27" s="9">
        <v>458.58</v>
      </c>
      <c r="G27" s="9">
        <v>75</v>
      </c>
      <c r="H27" s="9">
        <v>1210.75</v>
      </c>
      <c r="I27" s="9">
        <f t="shared" si="0"/>
        <v>5787.9</v>
      </c>
      <c r="J27" s="9">
        <f t="shared" si="7"/>
        <v>40.520000000000003</v>
      </c>
      <c r="K27" s="9">
        <f t="shared" si="1"/>
        <v>5828.42</v>
      </c>
      <c r="L27" s="9">
        <f t="shared" si="8"/>
        <v>188.26</v>
      </c>
      <c r="M27" s="9">
        <f t="shared" si="2"/>
        <v>6016.68</v>
      </c>
      <c r="N27" s="9">
        <f t="shared" si="9"/>
        <v>180.5</v>
      </c>
      <c r="O27" s="9">
        <f t="shared" si="3"/>
        <v>6197.18</v>
      </c>
      <c r="P27" s="8">
        <v>68</v>
      </c>
      <c r="Q27" s="9">
        <f t="shared" si="4"/>
        <v>91.14</v>
      </c>
      <c r="R27" s="9">
        <f t="shared" si="10"/>
        <v>7.6</v>
      </c>
      <c r="S27" s="9">
        <f t="shared" si="5"/>
        <v>22.8</v>
      </c>
      <c r="T27" s="9">
        <f t="shared" si="11"/>
        <v>27.36</v>
      </c>
    </row>
    <row r="28" spans="1:20" ht="13.5">
      <c r="A28" s="8">
        <v>19</v>
      </c>
      <c r="B28" s="14" t="s">
        <v>60</v>
      </c>
      <c r="C28" s="9">
        <v>2940.7</v>
      </c>
      <c r="D28" s="9">
        <f t="shared" si="6"/>
        <v>646.95000000000005</v>
      </c>
      <c r="E28" s="9">
        <v>806.32</v>
      </c>
      <c r="F28" s="9">
        <v>416.54</v>
      </c>
      <c r="G28" s="9">
        <v>75</v>
      </c>
      <c r="H28" s="9">
        <v>1210.75</v>
      </c>
      <c r="I28" s="9">
        <f t="shared" si="0"/>
        <v>6096.2599999999993</v>
      </c>
      <c r="J28" s="9">
        <f t="shared" si="7"/>
        <v>42.67</v>
      </c>
      <c r="K28" s="9">
        <f t="shared" si="1"/>
        <v>6138.9299999999994</v>
      </c>
      <c r="L28" s="9">
        <f t="shared" si="8"/>
        <v>198.29</v>
      </c>
      <c r="M28" s="9">
        <f t="shared" si="2"/>
        <v>6337.2199999999993</v>
      </c>
      <c r="N28" s="9">
        <f t="shared" si="9"/>
        <v>190.12</v>
      </c>
      <c r="O28" s="9">
        <f t="shared" si="3"/>
        <v>6527.3399999999992</v>
      </c>
      <c r="P28" s="8">
        <v>55</v>
      </c>
      <c r="Q28" s="9">
        <f t="shared" si="4"/>
        <v>118.68</v>
      </c>
      <c r="R28" s="9">
        <f t="shared" si="10"/>
        <v>9.89</v>
      </c>
      <c r="S28" s="9">
        <f t="shared" si="5"/>
        <v>29.67</v>
      </c>
      <c r="T28" s="9">
        <f t="shared" si="11"/>
        <v>35.6</v>
      </c>
    </row>
    <row r="29" spans="1:20" ht="13.5">
      <c r="A29" s="8">
        <v>20</v>
      </c>
      <c r="B29" s="14" t="s">
        <v>61</v>
      </c>
      <c r="C29" s="9">
        <v>2940.7</v>
      </c>
      <c r="D29" s="9">
        <f t="shared" si="6"/>
        <v>646.95000000000005</v>
      </c>
      <c r="E29" s="9">
        <v>806.32</v>
      </c>
      <c r="F29" s="9">
        <v>414.54</v>
      </c>
      <c r="G29" s="9">
        <v>75</v>
      </c>
      <c r="H29" s="9">
        <v>1210.75</v>
      </c>
      <c r="I29" s="9">
        <f t="shared" si="0"/>
        <v>6094.2599999999993</v>
      </c>
      <c r="J29" s="9">
        <f t="shared" si="7"/>
        <v>42.66</v>
      </c>
      <c r="K29" s="9">
        <f t="shared" si="1"/>
        <v>6136.9199999999992</v>
      </c>
      <c r="L29" s="9">
        <f t="shared" si="8"/>
        <v>198.22</v>
      </c>
      <c r="M29" s="9">
        <f t="shared" si="2"/>
        <v>6335.1399999999994</v>
      </c>
      <c r="N29" s="9">
        <f t="shared" si="9"/>
        <v>190.05</v>
      </c>
      <c r="O29" s="9">
        <f t="shared" si="3"/>
        <v>6525.19</v>
      </c>
      <c r="P29" s="8">
        <v>54</v>
      </c>
      <c r="Q29" s="9">
        <f t="shared" si="4"/>
        <v>120.84</v>
      </c>
      <c r="R29" s="9">
        <f t="shared" si="10"/>
        <v>10.07</v>
      </c>
      <c r="S29" s="9">
        <f t="shared" si="5"/>
        <v>30.21</v>
      </c>
      <c r="T29" s="9">
        <f t="shared" si="11"/>
        <v>36.25</v>
      </c>
    </row>
    <row r="30" spans="1:20" ht="13.5">
      <c r="A30" s="8">
        <v>21</v>
      </c>
      <c r="B30" s="14" t="s">
        <v>62</v>
      </c>
      <c r="C30" s="9">
        <v>2331.89</v>
      </c>
      <c r="D30" s="9">
        <f t="shared" si="6"/>
        <v>513.02</v>
      </c>
      <c r="E30" s="9">
        <v>758.09</v>
      </c>
      <c r="F30" s="9">
        <v>463.92</v>
      </c>
      <c r="G30" s="9">
        <v>75</v>
      </c>
      <c r="H30" s="9">
        <v>1142.8800000000001</v>
      </c>
      <c r="I30" s="9">
        <f t="shared" si="0"/>
        <v>5284.8</v>
      </c>
      <c r="J30" s="9">
        <f t="shared" si="7"/>
        <v>36.99</v>
      </c>
      <c r="K30" s="9">
        <f t="shared" si="1"/>
        <v>5321.79</v>
      </c>
      <c r="L30" s="9">
        <f t="shared" si="8"/>
        <v>171.89</v>
      </c>
      <c r="M30" s="9">
        <f t="shared" si="2"/>
        <v>5493.68</v>
      </c>
      <c r="N30" s="9">
        <f t="shared" si="9"/>
        <v>164.81</v>
      </c>
      <c r="O30" s="9">
        <f t="shared" si="3"/>
        <v>5658.4900000000007</v>
      </c>
      <c r="P30" s="8">
        <v>69</v>
      </c>
      <c r="Q30" s="9">
        <f t="shared" si="4"/>
        <v>82.01</v>
      </c>
      <c r="R30" s="9">
        <f t="shared" si="10"/>
        <v>6.83</v>
      </c>
      <c r="S30" s="9">
        <f t="shared" si="5"/>
        <v>20.49</v>
      </c>
      <c r="T30" s="9">
        <f t="shared" si="11"/>
        <v>24.59</v>
      </c>
    </row>
    <row r="31" spans="1:20" ht="13.5">
      <c r="A31" s="8">
        <v>22</v>
      </c>
      <c r="B31" s="14" t="s">
        <v>63</v>
      </c>
      <c r="C31" s="9">
        <v>2331.89</v>
      </c>
      <c r="D31" s="9">
        <f t="shared" si="6"/>
        <v>513.02</v>
      </c>
      <c r="E31" s="9">
        <v>757.06</v>
      </c>
      <c r="F31" s="9">
        <v>458.58</v>
      </c>
      <c r="G31" s="9">
        <v>75</v>
      </c>
      <c r="H31" s="9">
        <v>1210.75</v>
      </c>
      <c r="I31" s="9">
        <f t="shared" si="0"/>
        <v>5346.2999999999993</v>
      </c>
      <c r="J31" s="9">
        <f t="shared" si="7"/>
        <v>37.42</v>
      </c>
      <c r="K31" s="9">
        <f t="shared" si="1"/>
        <v>5383.7199999999993</v>
      </c>
      <c r="L31" s="9">
        <f t="shared" si="8"/>
        <v>173.89</v>
      </c>
      <c r="M31" s="9">
        <f t="shared" si="2"/>
        <v>5557.61</v>
      </c>
      <c r="N31" s="9">
        <f t="shared" si="9"/>
        <v>166.73</v>
      </c>
      <c r="O31" s="9">
        <f t="shared" si="3"/>
        <v>5724.3399999999992</v>
      </c>
      <c r="P31" s="8">
        <v>70</v>
      </c>
      <c r="Q31" s="9">
        <f t="shared" si="4"/>
        <v>81.78</v>
      </c>
      <c r="R31" s="9">
        <f t="shared" si="10"/>
        <v>6.82</v>
      </c>
      <c r="S31" s="9">
        <f t="shared" si="5"/>
        <v>20.46</v>
      </c>
      <c r="T31" s="9">
        <f t="shared" si="11"/>
        <v>24.55</v>
      </c>
    </row>
    <row r="32" spans="1:20" ht="13.5">
      <c r="A32" s="8">
        <v>23</v>
      </c>
      <c r="B32" s="14" t="s">
        <v>106</v>
      </c>
      <c r="C32" s="9">
        <v>6124.88</v>
      </c>
      <c r="D32" s="9">
        <f t="shared" si="6"/>
        <v>1347.47</v>
      </c>
      <c r="E32" s="9">
        <v>1742.38</v>
      </c>
      <c r="F32" s="9">
        <v>715.6</v>
      </c>
      <c r="G32" s="9">
        <v>150</v>
      </c>
      <c r="H32" s="9">
        <v>2319.6999999999998</v>
      </c>
      <c r="I32" s="9">
        <f t="shared" si="0"/>
        <v>12400.029999999999</v>
      </c>
      <c r="J32" s="9">
        <f t="shared" si="7"/>
        <v>86.8</v>
      </c>
      <c r="K32" s="9">
        <f t="shared" si="1"/>
        <v>12486.829999999998</v>
      </c>
      <c r="L32" s="9">
        <f t="shared" si="8"/>
        <v>403.32</v>
      </c>
      <c r="M32" s="9">
        <f t="shared" si="2"/>
        <v>12890.149999999998</v>
      </c>
      <c r="N32" s="9">
        <f t="shared" si="9"/>
        <v>386.7</v>
      </c>
      <c r="O32" s="9">
        <f t="shared" si="3"/>
        <v>13276.849999999999</v>
      </c>
      <c r="P32" s="8">
        <v>281</v>
      </c>
      <c r="Q32" s="9">
        <f t="shared" si="4"/>
        <v>47.25</v>
      </c>
      <c r="R32" s="9">
        <f t="shared" si="10"/>
        <v>3.94</v>
      </c>
      <c r="S32" s="9">
        <f t="shared" si="5"/>
        <v>11.82</v>
      </c>
      <c r="T32" s="9">
        <f t="shared" si="11"/>
        <v>14.18</v>
      </c>
    </row>
    <row r="33" spans="1:20" ht="13.5">
      <c r="A33" s="8">
        <v>24</v>
      </c>
      <c r="B33" s="14" t="s">
        <v>64</v>
      </c>
      <c r="C33" s="9">
        <v>2940.7</v>
      </c>
      <c r="D33" s="9">
        <f t="shared" si="6"/>
        <v>646.95000000000005</v>
      </c>
      <c r="E33" s="9">
        <v>860.9</v>
      </c>
      <c r="F33" s="9">
        <v>412.74</v>
      </c>
      <c r="G33" s="9">
        <v>75</v>
      </c>
      <c r="H33" s="9">
        <v>1083.49</v>
      </c>
      <c r="I33" s="9">
        <f t="shared" si="0"/>
        <v>6019.7799999999988</v>
      </c>
      <c r="J33" s="9">
        <f t="shared" si="7"/>
        <v>42.14</v>
      </c>
      <c r="K33" s="9">
        <f t="shared" si="1"/>
        <v>6061.9199999999992</v>
      </c>
      <c r="L33" s="9">
        <f t="shared" si="8"/>
        <v>195.8</v>
      </c>
      <c r="M33" s="9">
        <f t="shared" si="2"/>
        <v>6257.7199999999993</v>
      </c>
      <c r="N33" s="9">
        <f t="shared" si="9"/>
        <v>187.73</v>
      </c>
      <c r="O33" s="9">
        <f t="shared" si="3"/>
        <v>6445.4499999999989</v>
      </c>
      <c r="P33" s="8">
        <v>92</v>
      </c>
      <c r="Q33" s="9">
        <f t="shared" si="4"/>
        <v>70.06</v>
      </c>
      <c r="R33" s="9">
        <f t="shared" si="10"/>
        <v>5.84</v>
      </c>
      <c r="S33" s="9">
        <f t="shared" si="5"/>
        <v>17.52</v>
      </c>
      <c r="T33" s="9">
        <f t="shared" si="11"/>
        <v>21.02</v>
      </c>
    </row>
    <row r="34" spans="1:20" ht="13.5">
      <c r="A34" s="8">
        <v>25</v>
      </c>
      <c r="B34" s="14" t="s">
        <v>65</v>
      </c>
      <c r="C34" s="9">
        <v>2210.2800000000002</v>
      </c>
      <c r="D34" s="9">
        <f t="shared" si="6"/>
        <v>486.26</v>
      </c>
      <c r="E34" s="9">
        <v>682.45</v>
      </c>
      <c r="F34" s="9">
        <v>378.19</v>
      </c>
      <c r="G34" s="9">
        <v>75</v>
      </c>
      <c r="H34" s="9">
        <v>1159.8499999999999</v>
      </c>
      <c r="I34" s="9">
        <f t="shared" si="0"/>
        <v>4992.03</v>
      </c>
      <c r="J34" s="9">
        <f t="shared" si="7"/>
        <v>34.94</v>
      </c>
      <c r="K34" s="9">
        <f t="shared" si="1"/>
        <v>5026.9699999999993</v>
      </c>
      <c r="L34" s="9">
        <f t="shared" si="8"/>
        <v>162.37</v>
      </c>
      <c r="M34" s="9">
        <f t="shared" si="2"/>
        <v>5189.3399999999992</v>
      </c>
      <c r="N34" s="9">
        <f t="shared" si="9"/>
        <v>155.68</v>
      </c>
      <c r="O34" s="9">
        <f t="shared" si="3"/>
        <v>5345.0199999999995</v>
      </c>
      <c r="P34" s="8">
        <v>99</v>
      </c>
      <c r="Q34" s="9">
        <f t="shared" si="4"/>
        <v>53.99</v>
      </c>
      <c r="R34" s="9">
        <f t="shared" si="10"/>
        <v>4.5</v>
      </c>
      <c r="S34" s="9">
        <f t="shared" si="5"/>
        <v>13.5</v>
      </c>
      <c r="T34" s="9">
        <f t="shared" si="11"/>
        <v>16.2</v>
      </c>
    </row>
    <row r="35" spans="1:20" ht="13.5">
      <c r="A35" s="8">
        <v>26</v>
      </c>
      <c r="B35" s="14" t="s">
        <v>66</v>
      </c>
      <c r="C35" s="9">
        <v>1844.94</v>
      </c>
      <c r="D35" s="9">
        <f t="shared" si="6"/>
        <v>405.89</v>
      </c>
      <c r="E35" s="9">
        <v>36.26</v>
      </c>
      <c r="F35" s="9">
        <v>463.92</v>
      </c>
      <c r="G35" s="9">
        <v>75</v>
      </c>
      <c r="H35" s="9">
        <v>1142.8800000000001</v>
      </c>
      <c r="I35" s="9">
        <f t="shared" si="0"/>
        <v>3968.8900000000003</v>
      </c>
      <c r="J35" s="9">
        <f t="shared" si="7"/>
        <v>27.78</v>
      </c>
      <c r="K35" s="9">
        <f t="shared" si="1"/>
        <v>3996.6700000000005</v>
      </c>
      <c r="L35" s="9">
        <f t="shared" si="8"/>
        <v>129.09</v>
      </c>
      <c r="M35" s="9">
        <f t="shared" si="2"/>
        <v>4125.76</v>
      </c>
      <c r="N35" s="9">
        <f t="shared" si="9"/>
        <v>123.77</v>
      </c>
      <c r="O35" s="9">
        <f t="shared" si="3"/>
        <v>4249.5300000000007</v>
      </c>
      <c r="P35" s="8">
        <v>141</v>
      </c>
      <c r="Q35" s="9">
        <f t="shared" si="4"/>
        <v>30.14</v>
      </c>
      <c r="R35" s="9">
        <f t="shared" si="10"/>
        <v>2.5099999999999998</v>
      </c>
      <c r="S35" s="9">
        <f t="shared" si="5"/>
        <v>7.53</v>
      </c>
      <c r="T35" s="9">
        <f t="shared" si="11"/>
        <v>9.0399999999999991</v>
      </c>
    </row>
    <row r="36" spans="1:20" ht="13.5">
      <c r="A36" s="8">
        <v>27</v>
      </c>
      <c r="B36" s="14" t="s">
        <v>107</v>
      </c>
      <c r="C36" s="9">
        <v>5534.94</v>
      </c>
      <c r="D36" s="9">
        <f t="shared" si="6"/>
        <v>1217.69</v>
      </c>
      <c r="E36" s="9">
        <v>550.58000000000004</v>
      </c>
      <c r="F36" s="9">
        <v>1301.7</v>
      </c>
      <c r="G36" s="9">
        <v>225</v>
      </c>
      <c r="H36" s="9">
        <v>3326.82</v>
      </c>
      <c r="I36" s="9">
        <f t="shared" si="0"/>
        <v>12156.73</v>
      </c>
      <c r="J36" s="9">
        <f t="shared" si="7"/>
        <v>85.1</v>
      </c>
      <c r="K36" s="9">
        <f t="shared" si="1"/>
        <v>12241.83</v>
      </c>
      <c r="L36" s="9">
        <f t="shared" si="8"/>
        <v>395.41</v>
      </c>
      <c r="M36" s="9">
        <f t="shared" si="2"/>
        <v>12637.24</v>
      </c>
      <c r="N36" s="9">
        <f t="shared" si="9"/>
        <v>379.12</v>
      </c>
      <c r="O36" s="9">
        <f t="shared" si="3"/>
        <v>13016.36</v>
      </c>
      <c r="P36" s="8">
        <v>238</v>
      </c>
      <c r="Q36" s="9">
        <f t="shared" si="4"/>
        <v>54.69</v>
      </c>
      <c r="R36" s="9">
        <f t="shared" si="10"/>
        <v>4.5599999999999996</v>
      </c>
      <c r="S36" s="9">
        <f t="shared" si="5"/>
        <v>13.68</v>
      </c>
      <c r="T36" s="9">
        <f t="shared" si="11"/>
        <v>16.420000000000002</v>
      </c>
    </row>
    <row r="37" spans="1:20" ht="13.5">
      <c r="A37" s="8">
        <v>28</v>
      </c>
      <c r="B37" s="14" t="s">
        <v>108</v>
      </c>
      <c r="C37" s="9">
        <v>6124.88</v>
      </c>
      <c r="D37" s="9">
        <f t="shared" si="6"/>
        <v>1347.47</v>
      </c>
      <c r="E37" s="9">
        <v>1721.74</v>
      </c>
      <c r="F37" s="9">
        <v>932.12</v>
      </c>
      <c r="G37" s="9">
        <v>75</v>
      </c>
      <c r="H37" s="9">
        <v>2319.6999999999998</v>
      </c>
      <c r="I37" s="9">
        <f t="shared" si="0"/>
        <v>12520.91</v>
      </c>
      <c r="J37" s="9">
        <f t="shared" si="7"/>
        <v>87.65</v>
      </c>
      <c r="K37" s="9">
        <f t="shared" si="1"/>
        <v>12608.56</v>
      </c>
      <c r="L37" s="9">
        <f t="shared" si="8"/>
        <v>407.26</v>
      </c>
      <c r="M37" s="9">
        <f t="shared" si="2"/>
        <v>13015.82</v>
      </c>
      <c r="N37" s="9">
        <f t="shared" si="9"/>
        <v>390.47</v>
      </c>
      <c r="O37" s="9">
        <f t="shared" si="3"/>
        <v>13406.289999999999</v>
      </c>
      <c r="P37" s="8">
        <v>110</v>
      </c>
      <c r="Q37" s="9">
        <f t="shared" si="4"/>
        <v>121.88</v>
      </c>
      <c r="R37" s="9">
        <f t="shared" si="10"/>
        <v>10.16</v>
      </c>
      <c r="S37" s="9">
        <f t="shared" si="5"/>
        <v>30.48</v>
      </c>
      <c r="T37" s="9">
        <f t="shared" si="11"/>
        <v>36.58</v>
      </c>
    </row>
    <row r="38" spans="1:20" ht="13.5">
      <c r="A38" s="8">
        <v>29</v>
      </c>
      <c r="B38" s="14" t="s">
        <v>67</v>
      </c>
      <c r="C38" s="9">
        <v>2453.75</v>
      </c>
      <c r="D38" s="9">
        <f t="shared" si="6"/>
        <v>539.83000000000004</v>
      </c>
      <c r="E38" s="9">
        <v>779.33</v>
      </c>
      <c r="F38" s="9">
        <v>466.06</v>
      </c>
      <c r="G38" s="9">
        <v>75</v>
      </c>
      <c r="H38" s="9">
        <v>1159.8499999999999</v>
      </c>
      <c r="I38" s="9">
        <f t="shared" si="0"/>
        <v>5473.82</v>
      </c>
      <c r="J38" s="9">
        <f t="shared" si="7"/>
        <v>38.32</v>
      </c>
      <c r="K38" s="9">
        <f t="shared" si="1"/>
        <v>5512.1399999999994</v>
      </c>
      <c r="L38" s="9">
        <f t="shared" si="8"/>
        <v>178.04</v>
      </c>
      <c r="M38" s="9">
        <f t="shared" si="2"/>
        <v>5690.1799999999994</v>
      </c>
      <c r="N38" s="9">
        <f t="shared" si="9"/>
        <v>170.71</v>
      </c>
      <c r="O38" s="9">
        <f t="shared" si="3"/>
        <v>5860.8899999999994</v>
      </c>
      <c r="P38" s="8">
        <v>49</v>
      </c>
      <c r="Q38" s="9">
        <f t="shared" si="4"/>
        <v>119.61</v>
      </c>
      <c r="R38" s="9">
        <f t="shared" si="10"/>
        <v>9.9700000000000006</v>
      </c>
      <c r="S38" s="9">
        <f t="shared" si="5"/>
        <v>29.91</v>
      </c>
      <c r="T38" s="9">
        <f t="shared" si="11"/>
        <v>35.89</v>
      </c>
    </row>
    <row r="39" spans="1:20" ht="13.5">
      <c r="A39" s="8">
        <v>30</v>
      </c>
      <c r="B39" s="14" t="s">
        <v>84</v>
      </c>
      <c r="C39" s="9">
        <v>4914.5200000000004</v>
      </c>
      <c r="D39" s="9">
        <f t="shared" si="6"/>
        <v>1081.19</v>
      </c>
      <c r="E39" s="9">
        <v>1038.82</v>
      </c>
      <c r="F39" s="9">
        <v>311.06</v>
      </c>
      <c r="G39" s="9">
        <v>150</v>
      </c>
      <c r="H39" s="9">
        <v>2285.7600000000002</v>
      </c>
      <c r="I39" s="9">
        <f t="shared" si="0"/>
        <v>9781.3500000000022</v>
      </c>
      <c r="J39" s="9">
        <f t="shared" si="7"/>
        <v>68.47</v>
      </c>
      <c r="K39" s="9">
        <f t="shared" si="1"/>
        <v>9849.8200000000015</v>
      </c>
      <c r="L39" s="9">
        <f t="shared" si="8"/>
        <v>318.14999999999998</v>
      </c>
      <c r="M39" s="9">
        <f t="shared" si="2"/>
        <v>10167.970000000001</v>
      </c>
      <c r="N39" s="9">
        <f t="shared" si="9"/>
        <v>305.04000000000002</v>
      </c>
      <c r="O39" s="9">
        <f t="shared" si="3"/>
        <v>10473.010000000002</v>
      </c>
      <c r="P39" s="8">
        <v>55</v>
      </c>
      <c r="Q39" s="9">
        <f t="shared" si="4"/>
        <v>190.42</v>
      </c>
      <c r="R39" s="9">
        <f t="shared" si="10"/>
        <v>15.87</v>
      </c>
      <c r="S39" s="9">
        <f t="shared" si="5"/>
        <v>47.61</v>
      </c>
      <c r="T39" s="9">
        <f t="shared" si="11"/>
        <v>57.13</v>
      </c>
    </row>
    <row r="40" spans="1:20" ht="13.5">
      <c r="A40" s="8">
        <v>31</v>
      </c>
      <c r="B40" s="14" t="s">
        <v>68</v>
      </c>
      <c r="C40" s="9">
        <v>2575.4899999999998</v>
      </c>
      <c r="D40" s="9">
        <f t="shared" si="6"/>
        <v>566.61</v>
      </c>
      <c r="E40" s="9">
        <v>750.63</v>
      </c>
      <c r="F40" s="9">
        <v>416.54</v>
      </c>
      <c r="G40" s="9">
        <v>75</v>
      </c>
      <c r="H40" s="9">
        <v>1210.75</v>
      </c>
      <c r="I40" s="9">
        <f t="shared" si="0"/>
        <v>5595.02</v>
      </c>
      <c r="J40" s="9">
        <f t="shared" si="7"/>
        <v>39.17</v>
      </c>
      <c r="K40" s="9">
        <f t="shared" si="1"/>
        <v>5634.1900000000005</v>
      </c>
      <c r="L40" s="9">
        <f t="shared" si="8"/>
        <v>181.98</v>
      </c>
      <c r="M40" s="9">
        <f t="shared" si="2"/>
        <v>5816.17</v>
      </c>
      <c r="N40" s="9">
        <f t="shared" si="9"/>
        <v>174.49</v>
      </c>
      <c r="O40" s="9">
        <f t="shared" si="3"/>
        <v>5990.66</v>
      </c>
      <c r="P40" s="8">
        <v>57</v>
      </c>
      <c r="Q40" s="9">
        <f t="shared" si="4"/>
        <v>105.1</v>
      </c>
      <c r="R40" s="9">
        <f t="shared" si="10"/>
        <v>8.76</v>
      </c>
      <c r="S40" s="9">
        <f t="shared" si="5"/>
        <v>26.28</v>
      </c>
      <c r="T40" s="9">
        <f t="shared" si="11"/>
        <v>31.54</v>
      </c>
    </row>
    <row r="41" spans="1:20" ht="13.5">
      <c r="A41" s="8">
        <v>32</v>
      </c>
      <c r="B41" s="14" t="s">
        <v>69</v>
      </c>
      <c r="C41" s="9">
        <v>1966.68</v>
      </c>
      <c r="D41" s="9">
        <f t="shared" si="6"/>
        <v>432.67</v>
      </c>
      <c r="E41" s="9">
        <v>269.96300000000002</v>
      </c>
      <c r="F41" s="9">
        <v>416.54</v>
      </c>
      <c r="G41" s="9">
        <v>75</v>
      </c>
      <c r="H41" s="9">
        <v>1210.75</v>
      </c>
      <c r="I41" s="9">
        <f t="shared" si="0"/>
        <v>4371.6030000000001</v>
      </c>
      <c r="J41" s="9">
        <f t="shared" si="7"/>
        <v>30.6</v>
      </c>
      <c r="K41" s="9">
        <f t="shared" si="1"/>
        <v>4402.2030000000004</v>
      </c>
      <c r="L41" s="9">
        <f t="shared" si="8"/>
        <v>142.19</v>
      </c>
      <c r="M41" s="9">
        <f t="shared" si="2"/>
        <v>4544.393</v>
      </c>
      <c r="N41" s="9">
        <f t="shared" si="9"/>
        <v>136.33000000000001</v>
      </c>
      <c r="O41" s="9">
        <f t="shared" si="3"/>
        <v>4680.723</v>
      </c>
      <c r="P41" s="8">
        <v>67</v>
      </c>
      <c r="Q41" s="9">
        <f t="shared" si="4"/>
        <v>69.86</v>
      </c>
      <c r="R41" s="9">
        <f t="shared" si="10"/>
        <v>5.82</v>
      </c>
      <c r="S41" s="9">
        <f t="shared" si="5"/>
        <v>17.46</v>
      </c>
      <c r="T41" s="9">
        <f t="shared" si="11"/>
        <v>20.95</v>
      </c>
    </row>
    <row r="42" spans="1:20" ht="13.5">
      <c r="A42" s="8">
        <v>33</v>
      </c>
      <c r="B42" s="14" t="s">
        <v>70</v>
      </c>
      <c r="C42" s="9">
        <v>2210.2800000000002</v>
      </c>
      <c r="D42" s="9">
        <f t="shared" si="6"/>
        <v>486.26</v>
      </c>
      <c r="E42" s="9">
        <v>696.69</v>
      </c>
      <c r="F42" s="9">
        <v>416.54</v>
      </c>
      <c r="G42" s="9">
        <v>75</v>
      </c>
      <c r="H42" s="9">
        <v>1210.75</v>
      </c>
      <c r="I42" s="9">
        <f t="shared" si="0"/>
        <v>5095.5200000000004</v>
      </c>
      <c r="J42" s="9">
        <f t="shared" si="7"/>
        <v>35.67</v>
      </c>
      <c r="K42" s="9">
        <f t="shared" si="1"/>
        <v>5131.1900000000005</v>
      </c>
      <c r="L42" s="9">
        <f t="shared" si="8"/>
        <v>165.74</v>
      </c>
      <c r="M42" s="9">
        <f t="shared" si="2"/>
        <v>5296.93</v>
      </c>
      <c r="N42" s="9">
        <f t="shared" si="9"/>
        <v>158.91</v>
      </c>
      <c r="O42" s="9">
        <f t="shared" si="3"/>
        <v>5455.84</v>
      </c>
      <c r="P42" s="8">
        <v>69</v>
      </c>
      <c r="Q42" s="9">
        <f t="shared" si="4"/>
        <v>79.069999999999993</v>
      </c>
      <c r="R42" s="9">
        <f t="shared" si="10"/>
        <v>6.59</v>
      </c>
      <c r="S42" s="9">
        <f t="shared" si="5"/>
        <v>19.77</v>
      </c>
      <c r="T42" s="9">
        <f t="shared" si="11"/>
        <v>23.72</v>
      </c>
    </row>
    <row r="43" spans="1:20" ht="13.5">
      <c r="A43" s="8">
        <v>34</v>
      </c>
      <c r="B43" s="14" t="s">
        <v>71</v>
      </c>
      <c r="C43" s="9">
        <v>2210.2800000000002</v>
      </c>
      <c r="D43" s="9">
        <f t="shared" si="6"/>
        <v>486.26</v>
      </c>
      <c r="E43" s="9">
        <v>696.69</v>
      </c>
      <c r="F43" s="9">
        <v>416.54</v>
      </c>
      <c r="G43" s="9">
        <v>75</v>
      </c>
      <c r="H43" s="9">
        <v>1210.75</v>
      </c>
      <c r="I43" s="9">
        <f t="shared" ref="I43:I74" si="12">SUM(C43:H43)</f>
        <v>5095.5200000000004</v>
      </c>
      <c r="J43" s="9">
        <f t="shared" si="7"/>
        <v>35.67</v>
      </c>
      <c r="K43" s="9">
        <f t="shared" si="1"/>
        <v>5131.1900000000005</v>
      </c>
      <c r="L43" s="9">
        <f t="shared" si="8"/>
        <v>165.74</v>
      </c>
      <c r="M43" s="9">
        <f t="shared" si="2"/>
        <v>5296.93</v>
      </c>
      <c r="N43" s="9">
        <f t="shared" si="9"/>
        <v>158.91</v>
      </c>
      <c r="O43" s="9">
        <f t="shared" si="3"/>
        <v>5455.84</v>
      </c>
      <c r="P43" s="8">
        <v>67</v>
      </c>
      <c r="Q43" s="9">
        <f t="shared" si="4"/>
        <v>81.430000000000007</v>
      </c>
      <c r="R43" s="9">
        <f t="shared" si="10"/>
        <v>6.79</v>
      </c>
      <c r="S43" s="9">
        <f t="shared" si="5"/>
        <v>20.37</v>
      </c>
      <c r="T43" s="9">
        <f t="shared" si="11"/>
        <v>24.44</v>
      </c>
    </row>
    <row r="44" spans="1:20" ht="13.5">
      <c r="A44" s="8">
        <v>35</v>
      </c>
      <c r="B44" s="14" t="s">
        <v>72</v>
      </c>
      <c r="C44" s="9">
        <v>2210.2800000000002</v>
      </c>
      <c r="D44" s="9">
        <f t="shared" si="6"/>
        <v>486.26</v>
      </c>
      <c r="E44" s="9">
        <v>696.69</v>
      </c>
      <c r="F44" s="9">
        <v>416.54</v>
      </c>
      <c r="G44" s="9">
        <v>75</v>
      </c>
      <c r="H44" s="9">
        <v>1210.75</v>
      </c>
      <c r="I44" s="9">
        <f t="shared" si="12"/>
        <v>5095.5200000000004</v>
      </c>
      <c r="J44" s="9">
        <f t="shared" si="7"/>
        <v>35.67</v>
      </c>
      <c r="K44" s="9">
        <f t="shared" si="1"/>
        <v>5131.1900000000005</v>
      </c>
      <c r="L44" s="9">
        <f t="shared" si="8"/>
        <v>165.74</v>
      </c>
      <c r="M44" s="9">
        <f t="shared" si="2"/>
        <v>5296.93</v>
      </c>
      <c r="N44" s="9">
        <f t="shared" si="9"/>
        <v>158.91</v>
      </c>
      <c r="O44" s="9">
        <f t="shared" si="3"/>
        <v>5455.84</v>
      </c>
      <c r="P44" s="8">
        <v>67</v>
      </c>
      <c r="Q44" s="9">
        <f t="shared" si="4"/>
        <v>81.430000000000007</v>
      </c>
      <c r="R44" s="9">
        <f t="shared" si="10"/>
        <v>6.79</v>
      </c>
      <c r="S44" s="9">
        <f t="shared" si="5"/>
        <v>20.37</v>
      </c>
      <c r="T44" s="9">
        <f t="shared" si="11"/>
        <v>24.44</v>
      </c>
    </row>
    <row r="45" spans="1:20" ht="13.5">
      <c r="A45" s="8">
        <v>36</v>
      </c>
      <c r="B45" s="14" t="s">
        <v>73</v>
      </c>
      <c r="C45" s="9">
        <v>2819.09</v>
      </c>
      <c r="D45" s="9">
        <f t="shared" si="6"/>
        <v>620.20000000000005</v>
      </c>
      <c r="E45" s="9">
        <v>780.39</v>
      </c>
      <c r="F45" s="9">
        <v>416.54</v>
      </c>
      <c r="G45" s="9">
        <v>75</v>
      </c>
      <c r="H45" s="9">
        <v>1210.75</v>
      </c>
      <c r="I45" s="9">
        <f t="shared" si="12"/>
        <v>5921.97</v>
      </c>
      <c r="J45" s="9">
        <f t="shared" si="7"/>
        <v>41.45</v>
      </c>
      <c r="K45" s="9">
        <f t="shared" si="1"/>
        <v>5963.42</v>
      </c>
      <c r="L45" s="9">
        <f t="shared" si="8"/>
        <v>192.62</v>
      </c>
      <c r="M45" s="9">
        <f t="shared" si="2"/>
        <v>6156.04</v>
      </c>
      <c r="N45" s="9">
        <f t="shared" si="9"/>
        <v>184.68</v>
      </c>
      <c r="O45" s="9">
        <f t="shared" si="3"/>
        <v>6340.72</v>
      </c>
      <c r="P45" s="8">
        <v>71</v>
      </c>
      <c r="Q45" s="9">
        <f t="shared" si="4"/>
        <v>89.31</v>
      </c>
      <c r="R45" s="9">
        <f t="shared" si="10"/>
        <v>7.44</v>
      </c>
      <c r="S45" s="9">
        <f t="shared" si="5"/>
        <v>22.32</v>
      </c>
      <c r="T45" s="9">
        <f t="shared" si="11"/>
        <v>26.78</v>
      </c>
    </row>
    <row r="46" spans="1:20" ht="13.5">
      <c r="A46" s="8">
        <v>37</v>
      </c>
      <c r="B46" s="16" t="s">
        <v>74</v>
      </c>
      <c r="C46" s="9">
        <v>2940.7</v>
      </c>
      <c r="D46" s="9">
        <f t="shared" si="6"/>
        <v>646.95000000000005</v>
      </c>
      <c r="E46" s="9">
        <v>806.32</v>
      </c>
      <c r="F46" s="9">
        <v>416.54</v>
      </c>
      <c r="G46" s="9">
        <v>75</v>
      </c>
      <c r="H46" s="9">
        <v>1210.75</v>
      </c>
      <c r="I46" s="9">
        <f t="shared" si="12"/>
        <v>6096.2599999999993</v>
      </c>
      <c r="J46" s="9">
        <f t="shared" si="7"/>
        <v>42.67</v>
      </c>
      <c r="K46" s="9">
        <f t="shared" ref="K46:K108" si="13">SUM(I46,J46)</f>
        <v>6138.9299999999994</v>
      </c>
      <c r="L46" s="9">
        <f t="shared" si="8"/>
        <v>198.29</v>
      </c>
      <c r="M46" s="9">
        <f t="shared" ref="M46:M108" si="14">SUM(K46,L46)</f>
        <v>6337.2199999999993</v>
      </c>
      <c r="N46" s="9">
        <f t="shared" si="9"/>
        <v>190.12</v>
      </c>
      <c r="O46" s="9">
        <f t="shared" ref="O46:O108" si="15">SUM(M46,N46)</f>
        <v>6527.3399999999992</v>
      </c>
      <c r="P46" s="8">
        <v>66</v>
      </c>
      <c r="Q46" s="9">
        <f t="shared" ref="Q46:Q108" si="16">ROUND(PRODUCT(O46,1/P46),2)</f>
        <v>98.9</v>
      </c>
      <c r="R46" s="9">
        <f t="shared" si="10"/>
        <v>8.24</v>
      </c>
      <c r="S46" s="9">
        <f t="shared" ref="S46:S108" si="17">ROUND(PRODUCT(R46,3),2)</f>
        <v>24.72</v>
      </c>
      <c r="T46" s="9">
        <f t="shared" si="11"/>
        <v>29.66</v>
      </c>
    </row>
    <row r="47" spans="1:20" ht="13.5">
      <c r="A47" s="8">
        <v>38</v>
      </c>
      <c r="B47" s="14" t="s">
        <v>75</v>
      </c>
      <c r="C47" s="9">
        <v>2210.2800000000002</v>
      </c>
      <c r="D47" s="9">
        <f t="shared" si="6"/>
        <v>486.26</v>
      </c>
      <c r="E47" s="9">
        <v>508.69</v>
      </c>
      <c r="F47" s="9">
        <v>463.92</v>
      </c>
      <c r="G47" s="9">
        <v>75</v>
      </c>
      <c r="H47" s="9">
        <v>1210.75</v>
      </c>
      <c r="I47" s="9">
        <f t="shared" si="12"/>
        <v>4954.8999999999996</v>
      </c>
      <c r="J47" s="9">
        <f t="shared" si="7"/>
        <v>34.68</v>
      </c>
      <c r="K47" s="9">
        <f t="shared" si="13"/>
        <v>4989.58</v>
      </c>
      <c r="L47" s="9">
        <f t="shared" si="8"/>
        <v>161.16</v>
      </c>
      <c r="M47" s="9">
        <f t="shared" si="14"/>
        <v>5150.74</v>
      </c>
      <c r="N47" s="9">
        <f t="shared" si="9"/>
        <v>154.52000000000001</v>
      </c>
      <c r="O47" s="9">
        <f t="shared" si="15"/>
        <v>5305.26</v>
      </c>
      <c r="P47" s="8">
        <v>30</v>
      </c>
      <c r="Q47" s="9">
        <f t="shared" si="16"/>
        <v>176.84</v>
      </c>
      <c r="R47" s="9">
        <f t="shared" si="10"/>
        <v>14.74</v>
      </c>
      <c r="S47" s="9">
        <f t="shared" si="17"/>
        <v>44.22</v>
      </c>
      <c r="T47" s="9">
        <f t="shared" si="11"/>
        <v>53.06</v>
      </c>
    </row>
    <row r="48" spans="1:20" ht="13.5">
      <c r="A48" s="8">
        <v>39</v>
      </c>
      <c r="B48" s="14" t="s">
        <v>76</v>
      </c>
      <c r="C48" s="9">
        <v>4401.68</v>
      </c>
      <c r="D48" s="9">
        <f t="shared" si="6"/>
        <v>968.37</v>
      </c>
      <c r="E48" s="9">
        <v>1597.42</v>
      </c>
      <c r="F48" s="9">
        <v>378.19</v>
      </c>
      <c r="G48" s="9">
        <v>75</v>
      </c>
      <c r="H48" s="9">
        <v>1159.8499999999999</v>
      </c>
      <c r="I48" s="9">
        <f t="shared" si="12"/>
        <v>8580.51</v>
      </c>
      <c r="J48" s="9">
        <f t="shared" si="7"/>
        <v>60.06</v>
      </c>
      <c r="K48" s="9">
        <f t="shared" si="13"/>
        <v>8640.57</v>
      </c>
      <c r="L48" s="9">
        <f t="shared" si="8"/>
        <v>279.08999999999997</v>
      </c>
      <c r="M48" s="9">
        <f t="shared" si="14"/>
        <v>8919.66</v>
      </c>
      <c r="N48" s="9">
        <f t="shared" si="9"/>
        <v>267.58999999999997</v>
      </c>
      <c r="O48" s="9">
        <f t="shared" si="15"/>
        <v>9187.25</v>
      </c>
      <c r="P48" s="8">
        <v>241</v>
      </c>
      <c r="Q48" s="9">
        <f t="shared" si="16"/>
        <v>38.119999999999997</v>
      </c>
      <c r="R48" s="9">
        <f t="shared" si="10"/>
        <v>3.18</v>
      </c>
      <c r="S48" s="9">
        <f t="shared" si="17"/>
        <v>9.5399999999999991</v>
      </c>
      <c r="T48" s="9">
        <f t="shared" si="11"/>
        <v>11.45</v>
      </c>
    </row>
    <row r="49" spans="1:20" ht="13.5">
      <c r="A49" s="8">
        <v>40</v>
      </c>
      <c r="B49" s="14" t="s">
        <v>77</v>
      </c>
      <c r="C49" s="9">
        <v>1844.94</v>
      </c>
      <c r="D49" s="9">
        <f t="shared" si="6"/>
        <v>405.89</v>
      </c>
      <c r="E49" s="9">
        <v>36.26</v>
      </c>
      <c r="F49" s="9">
        <v>392.97</v>
      </c>
      <c r="G49" s="9">
        <v>75</v>
      </c>
      <c r="H49" s="9">
        <v>1142.8800000000001</v>
      </c>
      <c r="I49" s="9">
        <f t="shared" si="12"/>
        <v>3897.9400000000005</v>
      </c>
      <c r="J49" s="9">
        <f t="shared" si="7"/>
        <v>27.29</v>
      </c>
      <c r="K49" s="9">
        <f t="shared" si="13"/>
        <v>3925.2300000000005</v>
      </c>
      <c r="L49" s="9">
        <f t="shared" si="8"/>
        <v>126.78</v>
      </c>
      <c r="M49" s="9">
        <f t="shared" si="14"/>
        <v>4052.0100000000007</v>
      </c>
      <c r="N49" s="9">
        <f t="shared" si="9"/>
        <v>121.56</v>
      </c>
      <c r="O49" s="9">
        <f t="shared" si="15"/>
        <v>4173.5700000000006</v>
      </c>
      <c r="P49" s="8">
        <v>70</v>
      </c>
      <c r="Q49" s="9">
        <f t="shared" si="16"/>
        <v>59.62</v>
      </c>
      <c r="R49" s="9">
        <f t="shared" si="10"/>
        <v>4.97</v>
      </c>
      <c r="S49" s="9">
        <f t="shared" si="17"/>
        <v>14.91</v>
      </c>
      <c r="T49" s="9">
        <f t="shared" si="11"/>
        <v>17.89</v>
      </c>
    </row>
    <row r="50" spans="1:20" ht="13.5">
      <c r="A50" s="8">
        <v>41</v>
      </c>
      <c r="B50" s="14" t="s">
        <v>78</v>
      </c>
      <c r="C50" s="9">
        <v>1844.94</v>
      </c>
      <c r="D50" s="9">
        <f t="shared" si="6"/>
        <v>405.89</v>
      </c>
      <c r="E50" s="9">
        <v>34.950000000000003</v>
      </c>
      <c r="F50" s="9">
        <v>392.97</v>
      </c>
      <c r="G50" s="9">
        <v>75</v>
      </c>
      <c r="H50" s="9">
        <v>1142.8800000000001</v>
      </c>
      <c r="I50" s="9">
        <f t="shared" si="12"/>
        <v>3896.63</v>
      </c>
      <c r="J50" s="9">
        <f t="shared" si="7"/>
        <v>27.28</v>
      </c>
      <c r="K50" s="9">
        <f t="shared" si="13"/>
        <v>3923.9100000000003</v>
      </c>
      <c r="L50" s="9">
        <f t="shared" si="8"/>
        <v>126.74</v>
      </c>
      <c r="M50" s="9">
        <f t="shared" si="14"/>
        <v>4050.65</v>
      </c>
      <c r="N50" s="9">
        <f t="shared" si="9"/>
        <v>121.52</v>
      </c>
      <c r="O50" s="9">
        <f t="shared" si="15"/>
        <v>4172.17</v>
      </c>
      <c r="P50" s="8">
        <v>69</v>
      </c>
      <c r="Q50" s="9">
        <f t="shared" si="16"/>
        <v>60.47</v>
      </c>
      <c r="R50" s="9">
        <f t="shared" si="10"/>
        <v>5.04</v>
      </c>
      <c r="S50" s="9">
        <f t="shared" si="17"/>
        <v>15.12</v>
      </c>
      <c r="T50" s="9">
        <f t="shared" si="11"/>
        <v>18.14</v>
      </c>
    </row>
    <row r="51" spans="1:20" ht="13.5">
      <c r="A51" s="8">
        <v>42</v>
      </c>
      <c r="B51" s="14" t="s">
        <v>79</v>
      </c>
      <c r="C51" s="9">
        <v>2331.89</v>
      </c>
      <c r="D51" s="9">
        <f t="shared" si="6"/>
        <v>513.02</v>
      </c>
      <c r="E51" s="9">
        <v>748.3</v>
      </c>
      <c r="F51" s="9">
        <v>392.97</v>
      </c>
      <c r="G51" s="9">
        <v>75</v>
      </c>
      <c r="H51" s="9">
        <v>1075</v>
      </c>
      <c r="I51" s="9">
        <f t="shared" si="12"/>
        <v>5136.18</v>
      </c>
      <c r="J51" s="9">
        <f t="shared" si="7"/>
        <v>35.950000000000003</v>
      </c>
      <c r="K51" s="9">
        <f t="shared" si="13"/>
        <v>5172.13</v>
      </c>
      <c r="L51" s="9">
        <f t="shared" si="8"/>
        <v>167.06</v>
      </c>
      <c r="M51" s="9">
        <f t="shared" si="14"/>
        <v>5339.1900000000005</v>
      </c>
      <c r="N51" s="9">
        <f t="shared" si="9"/>
        <v>160.18</v>
      </c>
      <c r="O51" s="9">
        <f t="shared" si="15"/>
        <v>5499.3700000000008</v>
      </c>
      <c r="P51" s="8">
        <v>70</v>
      </c>
      <c r="Q51" s="9">
        <f t="shared" si="16"/>
        <v>78.56</v>
      </c>
      <c r="R51" s="9">
        <f t="shared" si="10"/>
        <v>6.55</v>
      </c>
      <c r="S51" s="9">
        <f t="shared" si="17"/>
        <v>19.649999999999999</v>
      </c>
      <c r="T51" s="9">
        <f t="shared" si="11"/>
        <v>23.58</v>
      </c>
    </row>
    <row r="52" spans="1:20" ht="13.5">
      <c r="A52" s="8">
        <v>43</v>
      </c>
      <c r="B52" s="14" t="s">
        <v>80</v>
      </c>
      <c r="C52" s="9">
        <v>2331.89</v>
      </c>
      <c r="D52" s="9">
        <f t="shared" si="6"/>
        <v>513.02</v>
      </c>
      <c r="E52" s="9">
        <v>537.12</v>
      </c>
      <c r="F52" s="9">
        <v>392.97</v>
      </c>
      <c r="G52" s="9">
        <v>75</v>
      </c>
      <c r="H52" s="9">
        <v>1142.8800000000001</v>
      </c>
      <c r="I52" s="9">
        <f t="shared" si="12"/>
        <v>4992.88</v>
      </c>
      <c r="J52" s="9">
        <f t="shared" si="7"/>
        <v>34.950000000000003</v>
      </c>
      <c r="K52" s="9">
        <f t="shared" si="13"/>
        <v>5027.83</v>
      </c>
      <c r="L52" s="9">
        <f t="shared" si="8"/>
        <v>162.4</v>
      </c>
      <c r="M52" s="9">
        <f t="shared" si="14"/>
        <v>5190.2299999999996</v>
      </c>
      <c r="N52" s="9">
        <f t="shared" si="9"/>
        <v>155.71</v>
      </c>
      <c r="O52" s="9">
        <f t="shared" si="15"/>
        <v>5345.94</v>
      </c>
      <c r="P52" s="8">
        <v>64</v>
      </c>
      <c r="Q52" s="9">
        <f t="shared" si="16"/>
        <v>83.53</v>
      </c>
      <c r="R52" s="9">
        <f t="shared" si="10"/>
        <v>6.96</v>
      </c>
      <c r="S52" s="9">
        <f t="shared" si="17"/>
        <v>20.88</v>
      </c>
      <c r="T52" s="9">
        <f t="shared" si="11"/>
        <v>25.06</v>
      </c>
    </row>
    <row r="53" spans="1:20" ht="13.5">
      <c r="A53" s="8">
        <v>44</v>
      </c>
      <c r="B53" s="14" t="s">
        <v>85</v>
      </c>
      <c r="C53" s="9">
        <v>3446.4</v>
      </c>
      <c r="D53" s="9">
        <f t="shared" si="6"/>
        <v>758.21</v>
      </c>
      <c r="E53" s="9">
        <v>36.700000000000003</v>
      </c>
      <c r="F53" s="9">
        <v>291.58</v>
      </c>
      <c r="G53" s="9">
        <v>150</v>
      </c>
      <c r="H53" s="9">
        <v>2319.6999999999998</v>
      </c>
      <c r="I53" s="9">
        <f t="shared" si="12"/>
        <v>7002.59</v>
      </c>
      <c r="J53" s="9">
        <f t="shared" si="7"/>
        <v>49.02</v>
      </c>
      <c r="K53" s="9">
        <f t="shared" si="13"/>
        <v>7051.6100000000006</v>
      </c>
      <c r="L53" s="9">
        <f t="shared" si="8"/>
        <v>227.77</v>
      </c>
      <c r="M53" s="9">
        <f t="shared" si="14"/>
        <v>7279.380000000001</v>
      </c>
      <c r="N53" s="9">
        <f t="shared" si="9"/>
        <v>218.38</v>
      </c>
      <c r="O53" s="9">
        <f t="shared" si="15"/>
        <v>7497.7600000000011</v>
      </c>
      <c r="P53" s="8">
        <v>49</v>
      </c>
      <c r="Q53" s="9">
        <f t="shared" si="16"/>
        <v>153.02000000000001</v>
      </c>
      <c r="R53" s="9">
        <f t="shared" si="10"/>
        <v>12.75</v>
      </c>
      <c r="S53" s="9">
        <f t="shared" si="17"/>
        <v>38.25</v>
      </c>
      <c r="T53" s="9">
        <f t="shared" si="11"/>
        <v>45.9</v>
      </c>
    </row>
    <row r="54" spans="1:20" ht="13.5">
      <c r="A54" s="8">
        <v>45</v>
      </c>
      <c r="B54" s="14" t="s">
        <v>109</v>
      </c>
      <c r="C54" s="9">
        <v>2331.89</v>
      </c>
      <c r="D54" s="9">
        <f t="shared" si="6"/>
        <v>513.02</v>
      </c>
      <c r="E54" s="9">
        <v>798.78</v>
      </c>
      <c r="F54" s="9">
        <v>369.4</v>
      </c>
      <c r="G54" s="9">
        <v>75</v>
      </c>
      <c r="H54" s="9">
        <v>1142.8800000000001</v>
      </c>
      <c r="I54" s="9">
        <f t="shared" si="12"/>
        <v>5230.9699999999993</v>
      </c>
      <c r="J54" s="9">
        <f t="shared" si="7"/>
        <v>36.619999999999997</v>
      </c>
      <c r="K54" s="9">
        <f t="shared" si="13"/>
        <v>5267.5899999999992</v>
      </c>
      <c r="L54" s="9">
        <f t="shared" si="8"/>
        <v>170.14</v>
      </c>
      <c r="M54" s="9">
        <f t="shared" si="14"/>
        <v>5437.73</v>
      </c>
      <c r="N54" s="9">
        <f t="shared" si="9"/>
        <v>163.13</v>
      </c>
      <c r="O54" s="9">
        <f t="shared" si="15"/>
        <v>5600.86</v>
      </c>
      <c r="P54" s="8">
        <v>54</v>
      </c>
      <c r="Q54" s="9">
        <f t="shared" si="16"/>
        <v>103.72</v>
      </c>
      <c r="R54" s="9">
        <f t="shared" si="10"/>
        <v>8.64</v>
      </c>
      <c r="S54" s="9">
        <f t="shared" si="17"/>
        <v>25.92</v>
      </c>
      <c r="T54" s="9">
        <f t="shared" si="11"/>
        <v>31.1</v>
      </c>
    </row>
    <row r="55" spans="1:20" ht="13.5">
      <c r="A55" s="8">
        <v>46</v>
      </c>
      <c r="B55" s="14" t="s">
        <v>110</v>
      </c>
      <c r="C55" s="9">
        <v>1726.71</v>
      </c>
      <c r="D55" s="9">
        <f t="shared" si="6"/>
        <v>379.88</v>
      </c>
      <c r="E55" s="9">
        <v>17.82</v>
      </c>
      <c r="F55" s="9">
        <v>144.94999999999999</v>
      </c>
      <c r="G55" s="9">
        <v>75</v>
      </c>
      <c r="H55" s="9">
        <v>1142.8800000000001</v>
      </c>
      <c r="I55" s="9">
        <f t="shared" si="12"/>
        <v>3487.2400000000002</v>
      </c>
      <c r="J55" s="9">
        <f t="shared" si="7"/>
        <v>24.41</v>
      </c>
      <c r="K55" s="9">
        <f t="shared" si="13"/>
        <v>3511.65</v>
      </c>
      <c r="L55" s="9">
        <f t="shared" si="8"/>
        <v>113.43</v>
      </c>
      <c r="M55" s="9">
        <f t="shared" si="14"/>
        <v>3625.08</v>
      </c>
      <c r="N55" s="9">
        <f t="shared" si="9"/>
        <v>108.75</v>
      </c>
      <c r="O55" s="9">
        <f t="shared" si="15"/>
        <v>3733.83</v>
      </c>
      <c r="P55" s="8">
        <v>17</v>
      </c>
      <c r="Q55" s="9">
        <f t="shared" si="16"/>
        <v>219.64</v>
      </c>
      <c r="R55" s="9">
        <f t="shared" si="10"/>
        <v>18.3</v>
      </c>
      <c r="S55" s="9">
        <f t="shared" si="17"/>
        <v>54.9</v>
      </c>
      <c r="T55" s="9">
        <f t="shared" si="11"/>
        <v>65.88</v>
      </c>
    </row>
    <row r="56" spans="1:20" ht="13.5">
      <c r="A56" s="8">
        <v>47</v>
      </c>
      <c r="B56" s="14" t="s">
        <v>81</v>
      </c>
      <c r="C56" s="9">
        <v>2697.23</v>
      </c>
      <c r="D56" s="9">
        <f t="shared" si="6"/>
        <v>593.39</v>
      </c>
      <c r="E56" s="9">
        <v>565.58000000000004</v>
      </c>
      <c r="F56" s="9">
        <v>564.48</v>
      </c>
      <c r="G56" s="9">
        <v>75</v>
      </c>
      <c r="H56" s="9">
        <v>1142.8800000000001</v>
      </c>
      <c r="I56" s="9">
        <f t="shared" si="12"/>
        <v>5638.56</v>
      </c>
      <c r="J56" s="9">
        <f t="shared" si="7"/>
        <v>39.47</v>
      </c>
      <c r="K56" s="9">
        <f t="shared" si="13"/>
        <v>5678.0300000000007</v>
      </c>
      <c r="L56" s="9">
        <f t="shared" si="8"/>
        <v>183.4</v>
      </c>
      <c r="M56" s="9">
        <f t="shared" si="14"/>
        <v>5861.43</v>
      </c>
      <c r="N56" s="9">
        <f t="shared" si="9"/>
        <v>175.84</v>
      </c>
      <c r="O56" s="9">
        <f t="shared" si="15"/>
        <v>6037.27</v>
      </c>
      <c r="P56" s="8">
        <v>65</v>
      </c>
      <c r="Q56" s="9">
        <f t="shared" si="16"/>
        <v>92.88</v>
      </c>
      <c r="R56" s="9">
        <f t="shared" si="10"/>
        <v>7.74</v>
      </c>
      <c r="S56" s="9">
        <f t="shared" si="17"/>
        <v>23.22</v>
      </c>
      <c r="T56" s="9">
        <f t="shared" si="11"/>
        <v>27.86</v>
      </c>
    </row>
    <row r="57" spans="1:20" ht="13.5">
      <c r="A57" s="8">
        <v>48</v>
      </c>
      <c r="B57" s="14" t="s">
        <v>82</v>
      </c>
      <c r="C57" s="9">
        <v>2453.75</v>
      </c>
      <c r="D57" s="9">
        <f t="shared" si="6"/>
        <v>539.83000000000004</v>
      </c>
      <c r="E57" s="9">
        <v>738</v>
      </c>
      <c r="F57" s="9">
        <v>511.07</v>
      </c>
      <c r="G57" s="9">
        <v>75</v>
      </c>
      <c r="H57" s="9">
        <v>1210.75</v>
      </c>
      <c r="I57" s="9">
        <f t="shared" si="12"/>
        <v>5528.4</v>
      </c>
      <c r="J57" s="9">
        <f t="shared" si="7"/>
        <v>38.700000000000003</v>
      </c>
      <c r="K57" s="9">
        <f t="shared" si="13"/>
        <v>5567.0999999999995</v>
      </c>
      <c r="L57" s="9">
        <f t="shared" si="8"/>
        <v>179.82</v>
      </c>
      <c r="M57" s="9">
        <f t="shared" si="14"/>
        <v>5746.9199999999992</v>
      </c>
      <c r="N57" s="9">
        <f t="shared" si="9"/>
        <v>172.41</v>
      </c>
      <c r="O57" s="9">
        <f t="shared" si="15"/>
        <v>5919.329999999999</v>
      </c>
      <c r="P57" s="8">
        <v>119</v>
      </c>
      <c r="Q57" s="9">
        <f t="shared" si="16"/>
        <v>49.74</v>
      </c>
      <c r="R57" s="9">
        <f t="shared" si="10"/>
        <v>4.1500000000000004</v>
      </c>
      <c r="S57" s="9">
        <f t="shared" si="17"/>
        <v>12.45</v>
      </c>
      <c r="T57" s="9">
        <f t="shared" si="11"/>
        <v>14.94</v>
      </c>
    </row>
    <row r="58" spans="1:20" ht="13.5">
      <c r="A58" s="8">
        <v>49</v>
      </c>
      <c r="B58" s="15" t="s">
        <v>9</v>
      </c>
      <c r="C58" s="9">
        <v>509.74</v>
      </c>
      <c r="D58" s="9">
        <f t="shared" si="6"/>
        <v>112.14</v>
      </c>
      <c r="E58" s="9">
        <v>21.6</v>
      </c>
      <c r="F58" s="9">
        <v>127.08</v>
      </c>
      <c r="G58" s="9">
        <v>3.45</v>
      </c>
      <c r="H58" s="9">
        <v>702.85</v>
      </c>
      <c r="I58" s="9">
        <f t="shared" si="12"/>
        <v>1476.8600000000001</v>
      </c>
      <c r="J58" s="9">
        <f t="shared" si="7"/>
        <v>10.34</v>
      </c>
      <c r="K58" s="9">
        <f t="shared" si="13"/>
        <v>1487.2</v>
      </c>
      <c r="L58" s="9">
        <f t="shared" si="8"/>
        <v>48.04</v>
      </c>
      <c r="M58" s="9">
        <f t="shared" si="14"/>
        <v>1535.24</v>
      </c>
      <c r="N58" s="9">
        <f t="shared" si="9"/>
        <v>46.06</v>
      </c>
      <c r="O58" s="9">
        <f t="shared" si="15"/>
        <v>1581.3</v>
      </c>
      <c r="P58" s="8">
        <v>15</v>
      </c>
      <c r="Q58" s="9">
        <f t="shared" si="16"/>
        <v>105.42</v>
      </c>
      <c r="R58" s="9">
        <f t="shared" si="10"/>
        <v>8.7899999999999991</v>
      </c>
      <c r="S58" s="9">
        <f t="shared" si="17"/>
        <v>26.37</v>
      </c>
      <c r="T58" s="9">
        <f t="shared" si="11"/>
        <v>31.64</v>
      </c>
    </row>
    <row r="59" spans="1:20" ht="13.5">
      <c r="A59" s="8">
        <v>50</v>
      </c>
      <c r="B59" s="15" t="s">
        <v>10</v>
      </c>
      <c r="C59" s="9">
        <v>509.74</v>
      </c>
      <c r="D59" s="9">
        <f t="shared" si="6"/>
        <v>112.14</v>
      </c>
      <c r="E59" s="9">
        <v>21.6</v>
      </c>
      <c r="F59" s="9">
        <v>127.08</v>
      </c>
      <c r="G59" s="9">
        <v>3.45</v>
      </c>
      <c r="H59" s="9">
        <v>702.85</v>
      </c>
      <c r="I59" s="9">
        <f t="shared" si="12"/>
        <v>1476.8600000000001</v>
      </c>
      <c r="J59" s="9">
        <f t="shared" si="7"/>
        <v>10.34</v>
      </c>
      <c r="K59" s="9">
        <f t="shared" si="13"/>
        <v>1487.2</v>
      </c>
      <c r="L59" s="9">
        <f t="shared" si="8"/>
        <v>48.04</v>
      </c>
      <c r="M59" s="9">
        <f t="shared" si="14"/>
        <v>1535.24</v>
      </c>
      <c r="N59" s="9">
        <f t="shared" si="9"/>
        <v>46.06</v>
      </c>
      <c r="O59" s="9">
        <f t="shared" si="15"/>
        <v>1581.3</v>
      </c>
      <c r="P59" s="8">
        <v>8</v>
      </c>
      <c r="Q59" s="9">
        <f t="shared" si="16"/>
        <v>197.66</v>
      </c>
      <c r="R59" s="9">
        <f t="shared" si="10"/>
        <v>16.47</v>
      </c>
      <c r="S59" s="9">
        <f t="shared" si="17"/>
        <v>49.41</v>
      </c>
      <c r="T59" s="9">
        <f t="shared" si="11"/>
        <v>59.29</v>
      </c>
    </row>
    <row r="60" spans="1:20" ht="13.5">
      <c r="A60" s="8">
        <v>51</v>
      </c>
      <c r="B60" s="14" t="s">
        <v>88</v>
      </c>
      <c r="C60" s="9">
        <v>632.51</v>
      </c>
      <c r="D60" s="9">
        <f t="shared" si="6"/>
        <v>139.15</v>
      </c>
      <c r="E60" s="9">
        <v>15.86</v>
      </c>
      <c r="F60" s="9">
        <v>116.6</v>
      </c>
      <c r="G60" s="9">
        <v>75</v>
      </c>
      <c r="H60" s="9">
        <v>1142.8800000000001</v>
      </c>
      <c r="I60" s="9">
        <f t="shared" si="12"/>
        <v>2122</v>
      </c>
      <c r="J60" s="9">
        <f t="shared" si="7"/>
        <v>14.85</v>
      </c>
      <c r="K60" s="9">
        <f>SUM(I60,J60)</f>
        <v>2136.85</v>
      </c>
      <c r="L60" s="9">
        <f t="shared" si="8"/>
        <v>69.02</v>
      </c>
      <c r="M60" s="9">
        <f>SUM(K60,L60)</f>
        <v>2205.87</v>
      </c>
      <c r="N60" s="9">
        <f t="shared" si="9"/>
        <v>66.180000000000007</v>
      </c>
      <c r="O60" s="9">
        <f>SUM(M60,N60)</f>
        <v>2272.0499999999997</v>
      </c>
      <c r="P60" s="8">
        <v>9</v>
      </c>
      <c r="Q60" s="9">
        <f>ROUND(PRODUCT(O60,1/P60),2)</f>
        <v>252.45</v>
      </c>
      <c r="R60" s="9">
        <f t="shared" si="10"/>
        <v>21.04</v>
      </c>
      <c r="S60" s="9">
        <f>ROUND(PRODUCT(R60,3),2)</f>
        <v>63.12</v>
      </c>
      <c r="T60" s="9">
        <f t="shared" si="11"/>
        <v>75.739999999999995</v>
      </c>
    </row>
    <row r="61" spans="1:20" ht="13.5">
      <c r="A61" s="8">
        <v>52</v>
      </c>
      <c r="B61" s="14" t="s">
        <v>87</v>
      </c>
      <c r="C61" s="9">
        <v>1726.71</v>
      </c>
      <c r="D61" s="9">
        <f t="shared" si="6"/>
        <v>379.88</v>
      </c>
      <c r="E61" s="9">
        <v>64.010000000000005</v>
      </c>
      <c r="F61" s="9">
        <v>61</v>
      </c>
      <c r="G61" s="9">
        <v>75</v>
      </c>
      <c r="H61" s="9">
        <v>1142.8800000000001</v>
      </c>
      <c r="I61" s="9">
        <f t="shared" si="12"/>
        <v>3449.4800000000005</v>
      </c>
      <c r="J61" s="9">
        <f t="shared" si="7"/>
        <v>24.15</v>
      </c>
      <c r="K61" s="9">
        <f>SUM(I61,J61)</f>
        <v>3473.6300000000006</v>
      </c>
      <c r="L61" s="9">
        <f t="shared" si="8"/>
        <v>112.2</v>
      </c>
      <c r="M61" s="9">
        <f>SUM(K61,L61)</f>
        <v>3585.8300000000004</v>
      </c>
      <c r="N61" s="9">
        <f t="shared" si="9"/>
        <v>107.57</v>
      </c>
      <c r="O61" s="9">
        <f>SUM(M61,N61)</f>
        <v>3693.4000000000005</v>
      </c>
      <c r="P61" s="8">
        <v>24</v>
      </c>
      <c r="Q61" s="9">
        <f>ROUND(PRODUCT(O61,1/P61),2)</f>
        <v>153.88999999999999</v>
      </c>
      <c r="R61" s="9">
        <f t="shared" si="10"/>
        <v>12.82</v>
      </c>
      <c r="S61" s="9">
        <f>ROUND(PRODUCT(R61,3),2)</f>
        <v>38.46</v>
      </c>
      <c r="T61" s="9">
        <f t="shared" si="11"/>
        <v>46.15</v>
      </c>
    </row>
    <row r="62" spans="1:20" ht="13.5">
      <c r="A62" s="8">
        <v>53</v>
      </c>
      <c r="B62" s="15" t="s">
        <v>11</v>
      </c>
      <c r="C62" s="9">
        <v>1479.37</v>
      </c>
      <c r="D62" s="9">
        <f t="shared" si="6"/>
        <v>325.45999999999998</v>
      </c>
      <c r="E62" s="9">
        <v>21.6</v>
      </c>
      <c r="F62" s="9">
        <v>127.08</v>
      </c>
      <c r="G62" s="9">
        <v>75</v>
      </c>
      <c r="H62" s="9">
        <v>702.85</v>
      </c>
      <c r="I62" s="9">
        <f t="shared" si="12"/>
        <v>2731.3599999999997</v>
      </c>
      <c r="J62" s="9">
        <f t="shared" si="7"/>
        <v>19.12</v>
      </c>
      <c r="K62" s="9">
        <f t="shared" si="13"/>
        <v>2750.4799999999996</v>
      </c>
      <c r="L62" s="9">
        <f t="shared" si="8"/>
        <v>88.84</v>
      </c>
      <c r="M62" s="9">
        <f t="shared" si="14"/>
        <v>2839.3199999999997</v>
      </c>
      <c r="N62" s="9">
        <f t="shared" si="9"/>
        <v>85.18</v>
      </c>
      <c r="O62" s="9">
        <f t="shared" si="15"/>
        <v>2924.4999999999995</v>
      </c>
      <c r="P62" s="8">
        <v>22</v>
      </c>
      <c r="Q62" s="9">
        <f t="shared" si="16"/>
        <v>132.93</v>
      </c>
      <c r="R62" s="9">
        <f t="shared" si="10"/>
        <v>11.08</v>
      </c>
      <c r="S62" s="9">
        <f t="shared" si="17"/>
        <v>33.24</v>
      </c>
      <c r="T62" s="9">
        <f t="shared" si="11"/>
        <v>39.89</v>
      </c>
    </row>
    <row r="63" spans="1:20" ht="13.5">
      <c r="A63" s="8">
        <v>54</v>
      </c>
      <c r="B63" s="15" t="s">
        <v>89</v>
      </c>
      <c r="C63" s="9">
        <v>5272.72</v>
      </c>
      <c r="D63" s="9">
        <f t="shared" si="6"/>
        <v>1160</v>
      </c>
      <c r="E63" s="9">
        <v>1155.5</v>
      </c>
      <c r="F63" s="9">
        <v>120.68</v>
      </c>
      <c r="G63" s="9">
        <v>75</v>
      </c>
      <c r="H63" s="9">
        <v>2285.7600000000002</v>
      </c>
      <c r="I63" s="9">
        <f t="shared" si="12"/>
        <v>10069.66</v>
      </c>
      <c r="J63" s="9">
        <f t="shared" si="7"/>
        <v>70.489999999999995</v>
      </c>
      <c r="K63" s="9">
        <f>SUM(I63,J63)</f>
        <v>10140.15</v>
      </c>
      <c r="L63" s="9">
        <f t="shared" si="8"/>
        <v>327.52999999999997</v>
      </c>
      <c r="M63" s="9">
        <f>SUM(K63,L63)</f>
        <v>10467.68</v>
      </c>
      <c r="N63" s="9">
        <f t="shared" si="9"/>
        <v>314.02999999999997</v>
      </c>
      <c r="O63" s="9">
        <f>SUM(M63,N63)</f>
        <v>10781.710000000001</v>
      </c>
      <c r="P63" s="8">
        <v>42</v>
      </c>
      <c r="Q63" s="9">
        <f>ROUND(PRODUCT(O63,1/P63),2)</f>
        <v>256.70999999999998</v>
      </c>
      <c r="R63" s="9">
        <f t="shared" si="10"/>
        <v>21.39</v>
      </c>
      <c r="S63" s="9">
        <f>ROUND(PRODUCT(R63,3),2)</f>
        <v>64.17</v>
      </c>
      <c r="T63" s="9">
        <f t="shared" si="11"/>
        <v>77</v>
      </c>
    </row>
    <row r="64" spans="1:20" ht="13.5">
      <c r="A64" s="8">
        <v>55</v>
      </c>
      <c r="B64" s="15" t="s">
        <v>12</v>
      </c>
      <c r="C64" s="9">
        <v>509.74</v>
      </c>
      <c r="D64" s="9">
        <f t="shared" si="6"/>
        <v>112.14</v>
      </c>
      <c r="E64" s="9">
        <v>22.07</v>
      </c>
      <c r="F64" s="9">
        <v>189.2</v>
      </c>
      <c r="G64" s="9">
        <v>3.45</v>
      </c>
      <c r="H64" s="9">
        <v>702.85</v>
      </c>
      <c r="I64" s="9">
        <f t="shared" si="12"/>
        <v>1539.4500000000003</v>
      </c>
      <c r="J64" s="9">
        <f t="shared" si="7"/>
        <v>10.78</v>
      </c>
      <c r="K64" s="9">
        <f t="shared" si="13"/>
        <v>1550.2300000000002</v>
      </c>
      <c r="L64" s="9">
        <f t="shared" si="8"/>
        <v>50.07</v>
      </c>
      <c r="M64" s="9">
        <f t="shared" si="14"/>
        <v>1600.3000000000002</v>
      </c>
      <c r="N64" s="9">
        <f t="shared" si="9"/>
        <v>48.01</v>
      </c>
      <c r="O64" s="9">
        <f t="shared" si="15"/>
        <v>1648.3100000000002</v>
      </c>
      <c r="P64" s="8">
        <v>8</v>
      </c>
      <c r="Q64" s="9">
        <f t="shared" si="16"/>
        <v>206.04</v>
      </c>
      <c r="R64" s="9">
        <f t="shared" si="10"/>
        <v>17.170000000000002</v>
      </c>
      <c r="S64" s="9">
        <f t="shared" si="17"/>
        <v>51.51</v>
      </c>
      <c r="T64" s="9">
        <f t="shared" si="11"/>
        <v>61.81</v>
      </c>
    </row>
    <row r="65" spans="1:20" ht="13.5">
      <c r="A65" s="8">
        <v>56</v>
      </c>
      <c r="B65" s="15" t="s">
        <v>45</v>
      </c>
      <c r="C65" s="9">
        <v>3184.18</v>
      </c>
      <c r="D65" s="9">
        <f t="shared" si="6"/>
        <v>700.52</v>
      </c>
      <c r="E65" s="9">
        <v>779.85</v>
      </c>
      <c r="F65" s="9">
        <v>197.43</v>
      </c>
      <c r="G65" s="9">
        <v>75</v>
      </c>
      <c r="H65" s="9">
        <v>1159.8499999999999</v>
      </c>
      <c r="I65" s="9">
        <f t="shared" si="12"/>
        <v>6096.83</v>
      </c>
      <c r="J65" s="9">
        <f t="shared" si="7"/>
        <v>42.68</v>
      </c>
      <c r="K65" s="9">
        <f t="shared" si="13"/>
        <v>6139.51</v>
      </c>
      <c r="L65" s="9">
        <f t="shared" si="8"/>
        <v>198.31</v>
      </c>
      <c r="M65" s="9">
        <f t="shared" si="14"/>
        <v>6337.8200000000006</v>
      </c>
      <c r="N65" s="9">
        <f t="shared" si="9"/>
        <v>190.13</v>
      </c>
      <c r="O65" s="9">
        <f t="shared" si="15"/>
        <v>6527.9500000000007</v>
      </c>
      <c r="P65" s="8">
        <v>62</v>
      </c>
      <c r="Q65" s="9">
        <f t="shared" si="16"/>
        <v>105.29</v>
      </c>
      <c r="R65" s="9">
        <f t="shared" si="10"/>
        <v>8.77</v>
      </c>
      <c r="S65" s="9">
        <f t="shared" si="17"/>
        <v>26.31</v>
      </c>
      <c r="T65" s="9">
        <f t="shared" si="11"/>
        <v>31.57</v>
      </c>
    </row>
    <row r="66" spans="1:20" ht="13.5">
      <c r="A66" s="8">
        <v>57</v>
      </c>
      <c r="B66" s="17" t="s">
        <v>83</v>
      </c>
      <c r="C66" s="9">
        <v>509.74</v>
      </c>
      <c r="D66" s="9">
        <f t="shared" si="6"/>
        <v>112.14</v>
      </c>
      <c r="E66" s="9">
        <v>13.18</v>
      </c>
      <c r="F66" s="9">
        <v>103.5</v>
      </c>
      <c r="G66" s="9">
        <v>3.45</v>
      </c>
      <c r="H66" s="9">
        <v>618</v>
      </c>
      <c r="I66" s="9">
        <f t="shared" si="12"/>
        <v>1360.01</v>
      </c>
      <c r="J66" s="9">
        <f t="shared" si="7"/>
        <v>9.52</v>
      </c>
      <c r="K66" s="9">
        <f t="shared" si="13"/>
        <v>1369.53</v>
      </c>
      <c r="L66" s="9">
        <f t="shared" si="8"/>
        <v>44.24</v>
      </c>
      <c r="M66" s="9">
        <f t="shared" si="14"/>
        <v>1413.77</v>
      </c>
      <c r="N66" s="9">
        <f t="shared" si="9"/>
        <v>42.41</v>
      </c>
      <c r="O66" s="9">
        <f t="shared" si="15"/>
        <v>1456.18</v>
      </c>
      <c r="P66" s="8">
        <v>1</v>
      </c>
      <c r="Q66" s="9">
        <f t="shared" si="16"/>
        <v>1456.18</v>
      </c>
      <c r="R66" s="9">
        <f t="shared" si="10"/>
        <v>121.35</v>
      </c>
      <c r="S66" s="9">
        <f t="shared" si="17"/>
        <v>364.05</v>
      </c>
      <c r="T66" s="9">
        <f t="shared" si="11"/>
        <v>436.86</v>
      </c>
    </row>
    <row r="67" spans="1:20" ht="13.5">
      <c r="A67" s="8">
        <v>58</v>
      </c>
      <c r="B67" s="17" t="s">
        <v>90</v>
      </c>
      <c r="C67" s="9">
        <v>3568.14</v>
      </c>
      <c r="D67" s="9">
        <f t="shared" si="6"/>
        <v>784.99</v>
      </c>
      <c r="E67" s="9">
        <v>72.55</v>
      </c>
      <c r="F67" s="9">
        <v>573.53</v>
      </c>
      <c r="G67" s="9">
        <v>150</v>
      </c>
      <c r="H67" s="9">
        <v>2421.5</v>
      </c>
      <c r="I67" s="9">
        <f t="shared" si="12"/>
        <v>7570.71</v>
      </c>
      <c r="J67" s="9">
        <f t="shared" si="7"/>
        <v>52.99</v>
      </c>
      <c r="K67" s="9">
        <f>SUM(I67,J67)</f>
        <v>7623.7</v>
      </c>
      <c r="L67" s="9">
        <f t="shared" si="8"/>
        <v>246.25</v>
      </c>
      <c r="M67" s="9">
        <f>SUM(K67,L67)</f>
        <v>7869.95</v>
      </c>
      <c r="N67" s="9">
        <f t="shared" si="9"/>
        <v>236.1</v>
      </c>
      <c r="O67" s="9">
        <f>SUM(M67,N67)</f>
        <v>8106.05</v>
      </c>
      <c r="P67" s="8">
        <v>138</v>
      </c>
      <c r="Q67" s="9">
        <f>ROUND(PRODUCT(O67,1/P67),2)</f>
        <v>58.74</v>
      </c>
      <c r="R67" s="9">
        <f t="shared" si="10"/>
        <v>4.9000000000000004</v>
      </c>
      <c r="S67" s="9">
        <f>ROUND(PRODUCT(R67,3),2)</f>
        <v>14.7</v>
      </c>
      <c r="T67" s="9">
        <f t="shared" si="11"/>
        <v>17.64</v>
      </c>
    </row>
    <row r="68" spans="1:20" ht="13.5">
      <c r="A68" s="8">
        <v>59</v>
      </c>
      <c r="B68" s="17" t="s">
        <v>91</v>
      </c>
      <c r="C68" s="9">
        <v>2210.2800000000002</v>
      </c>
      <c r="D68" s="9">
        <f t="shared" si="6"/>
        <v>486.26</v>
      </c>
      <c r="E68" s="9">
        <v>727.74</v>
      </c>
      <c r="F68" s="9">
        <v>298.20999999999998</v>
      </c>
      <c r="G68" s="9">
        <v>75</v>
      </c>
      <c r="H68" s="9">
        <v>1210.75</v>
      </c>
      <c r="I68" s="9">
        <f t="shared" si="12"/>
        <v>5008.24</v>
      </c>
      <c r="J68" s="9">
        <f t="shared" si="7"/>
        <v>35.06</v>
      </c>
      <c r="K68" s="9">
        <f>SUM(I68,J68)</f>
        <v>5043.3</v>
      </c>
      <c r="L68" s="9">
        <f t="shared" si="8"/>
        <v>162.9</v>
      </c>
      <c r="M68" s="9">
        <f>SUM(K68,L68)</f>
        <v>5206.2</v>
      </c>
      <c r="N68" s="9">
        <f t="shared" si="9"/>
        <v>156.19</v>
      </c>
      <c r="O68" s="9">
        <f>SUM(M68,N68)</f>
        <v>5362.3899999999994</v>
      </c>
      <c r="P68" s="8">
        <v>37</v>
      </c>
      <c r="Q68" s="9">
        <f>ROUND(PRODUCT(O68,1/P68),2)</f>
        <v>144.93</v>
      </c>
      <c r="R68" s="9">
        <f t="shared" si="10"/>
        <v>12.08</v>
      </c>
      <c r="S68" s="9">
        <f>ROUND(PRODUCT(R68,3),2)</f>
        <v>36.24</v>
      </c>
      <c r="T68" s="9">
        <f t="shared" si="11"/>
        <v>43.49</v>
      </c>
    </row>
    <row r="69" spans="1:20" ht="13.5">
      <c r="A69" s="8">
        <v>60</v>
      </c>
      <c r="B69" s="17" t="s">
        <v>13</v>
      </c>
      <c r="C69" s="9">
        <v>509.74</v>
      </c>
      <c r="D69" s="9">
        <f t="shared" si="6"/>
        <v>112.14</v>
      </c>
      <c r="E69" s="9">
        <v>21.6</v>
      </c>
      <c r="F69" s="9">
        <v>127.08</v>
      </c>
      <c r="G69" s="9">
        <v>3.45</v>
      </c>
      <c r="H69" s="9">
        <v>702.85</v>
      </c>
      <c r="I69" s="9">
        <f t="shared" si="12"/>
        <v>1476.8600000000001</v>
      </c>
      <c r="J69" s="9">
        <f t="shared" si="7"/>
        <v>10.34</v>
      </c>
      <c r="K69" s="9">
        <f t="shared" si="13"/>
        <v>1487.2</v>
      </c>
      <c r="L69" s="9">
        <f t="shared" si="8"/>
        <v>48.04</v>
      </c>
      <c r="M69" s="9">
        <f t="shared" si="14"/>
        <v>1535.24</v>
      </c>
      <c r="N69" s="9">
        <f t="shared" si="9"/>
        <v>46.06</v>
      </c>
      <c r="O69" s="9">
        <f t="shared" si="15"/>
        <v>1581.3</v>
      </c>
      <c r="P69" s="8">
        <v>8</v>
      </c>
      <c r="Q69" s="9">
        <f t="shared" si="16"/>
        <v>197.66</v>
      </c>
      <c r="R69" s="9">
        <f t="shared" si="10"/>
        <v>16.47</v>
      </c>
      <c r="S69" s="9">
        <f t="shared" si="17"/>
        <v>49.41</v>
      </c>
      <c r="T69" s="9">
        <f t="shared" si="11"/>
        <v>59.29</v>
      </c>
    </row>
    <row r="70" spans="1:20" ht="13.5">
      <c r="A70" s="8">
        <v>61</v>
      </c>
      <c r="B70" s="17" t="s">
        <v>14</v>
      </c>
      <c r="C70" s="9">
        <v>509.74</v>
      </c>
      <c r="D70" s="9">
        <f t="shared" si="6"/>
        <v>112.14</v>
      </c>
      <c r="E70" s="9">
        <v>21.7</v>
      </c>
      <c r="F70" s="9">
        <v>127.08</v>
      </c>
      <c r="G70" s="9">
        <v>3.45</v>
      </c>
      <c r="H70" s="9">
        <v>702.85</v>
      </c>
      <c r="I70" s="9">
        <f t="shared" si="12"/>
        <v>1476.96</v>
      </c>
      <c r="J70" s="9">
        <f t="shared" si="7"/>
        <v>10.34</v>
      </c>
      <c r="K70" s="9">
        <f t="shared" si="13"/>
        <v>1487.3</v>
      </c>
      <c r="L70" s="9">
        <f t="shared" si="8"/>
        <v>48.04</v>
      </c>
      <c r="M70" s="9">
        <f t="shared" si="14"/>
        <v>1535.34</v>
      </c>
      <c r="N70" s="9">
        <f t="shared" si="9"/>
        <v>46.06</v>
      </c>
      <c r="O70" s="9">
        <f t="shared" si="15"/>
        <v>1581.3999999999999</v>
      </c>
      <c r="P70" s="8">
        <v>9</v>
      </c>
      <c r="Q70" s="9">
        <f t="shared" si="16"/>
        <v>175.71</v>
      </c>
      <c r="R70" s="9">
        <f t="shared" si="10"/>
        <v>14.64</v>
      </c>
      <c r="S70" s="9">
        <f t="shared" si="17"/>
        <v>43.92</v>
      </c>
      <c r="T70" s="9">
        <f t="shared" si="11"/>
        <v>52.7</v>
      </c>
    </row>
    <row r="71" spans="1:20" ht="13.5">
      <c r="A71" s="8">
        <v>62</v>
      </c>
      <c r="B71" s="17" t="s">
        <v>15</v>
      </c>
      <c r="C71" s="9">
        <v>509.74</v>
      </c>
      <c r="D71" s="9">
        <f t="shared" si="6"/>
        <v>112.14</v>
      </c>
      <c r="E71" s="9">
        <v>26.05</v>
      </c>
      <c r="F71" s="9">
        <v>127.08</v>
      </c>
      <c r="G71" s="9">
        <v>3.45</v>
      </c>
      <c r="H71" s="9">
        <v>702.85</v>
      </c>
      <c r="I71" s="9">
        <f t="shared" si="12"/>
        <v>1481.31</v>
      </c>
      <c r="J71" s="9">
        <f t="shared" si="7"/>
        <v>10.37</v>
      </c>
      <c r="K71" s="9">
        <f t="shared" si="13"/>
        <v>1491.6799999999998</v>
      </c>
      <c r="L71" s="9">
        <f t="shared" si="8"/>
        <v>48.18</v>
      </c>
      <c r="M71" s="9">
        <f t="shared" si="14"/>
        <v>1539.86</v>
      </c>
      <c r="N71" s="9">
        <f t="shared" si="9"/>
        <v>46.2</v>
      </c>
      <c r="O71" s="9">
        <f t="shared" si="15"/>
        <v>1586.06</v>
      </c>
      <c r="P71" s="8">
        <v>8</v>
      </c>
      <c r="Q71" s="9">
        <f t="shared" si="16"/>
        <v>198.26</v>
      </c>
      <c r="R71" s="9">
        <f t="shared" si="10"/>
        <v>16.52</v>
      </c>
      <c r="S71" s="9">
        <f t="shared" si="17"/>
        <v>49.56</v>
      </c>
      <c r="T71" s="9">
        <f t="shared" si="11"/>
        <v>59.47</v>
      </c>
    </row>
    <row r="72" spans="1:20" ht="13.5">
      <c r="A72" s="8">
        <v>63</v>
      </c>
      <c r="B72" s="17" t="s">
        <v>92</v>
      </c>
      <c r="C72" s="9">
        <v>2335.4</v>
      </c>
      <c r="D72" s="9">
        <f t="shared" si="6"/>
        <v>513.79</v>
      </c>
      <c r="E72" s="9">
        <v>172.82</v>
      </c>
      <c r="F72" s="9">
        <v>61</v>
      </c>
      <c r="G72" s="9">
        <v>75</v>
      </c>
      <c r="H72" s="9">
        <v>1142.8800000000001</v>
      </c>
      <c r="I72" s="9">
        <f t="shared" si="12"/>
        <v>4300.8900000000003</v>
      </c>
      <c r="J72" s="9">
        <f t="shared" si="7"/>
        <v>30.11</v>
      </c>
      <c r="K72" s="9">
        <f>SUM(I72,J72)</f>
        <v>4331</v>
      </c>
      <c r="L72" s="9">
        <f t="shared" si="8"/>
        <v>139.88999999999999</v>
      </c>
      <c r="M72" s="9">
        <f>SUM(K72,L72)</f>
        <v>4470.8900000000003</v>
      </c>
      <c r="N72" s="9">
        <f t="shared" si="9"/>
        <v>134.13</v>
      </c>
      <c r="O72" s="9">
        <f>SUM(M72,N72)</f>
        <v>4605.0200000000004</v>
      </c>
      <c r="P72" s="8">
        <v>24</v>
      </c>
      <c r="Q72" s="9">
        <f>ROUND(PRODUCT(O72,1/P72),2)</f>
        <v>191.88</v>
      </c>
      <c r="R72" s="9">
        <f t="shared" si="10"/>
        <v>15.99</v>
      </c>
      <c r="S72" s="9">
        <f>ROUND(PRODUCT(R72,3),2)</f>
        <v>47.97</v>
      </c>
      <c r="T72" s="9">
        <f t="shared" si="11"/>
        <v>57.56</v>
      </c>
    </row>
    <row r="73" spans="1:20" ht="13.5">
      <c r="A73" s="8">
        <v>64</v>
      </c>
      <c r="B73" s="17" t="s">
        <v>93</v>
      </c>
      <c r="C73" s="9">
        <v>1726.71</v>
      </c>
      <c r="D73" s="9">
        <f t="shared" si="6"/>
        <v>379.88</v>
      </c>
      <c r="E73" s="9">
        <v>17.82</v>
      </c>
      <c r="F73" s="9">
        <v>61</v>
      </c>
      <c r="G73" s="9">
        <v>75</v>
      </c>
      <c r="H73" s="9">
        <v>1142.8800000000001</v>
      </c>
      <c r="I73" s="9">
        <f t="shared" si="12"/>
        <v>3403.2900000000004</v>
      </c>
      <c r="J73" s="9">
        <f t="shared" si="7"/>
        <v>23.82</v>
      </c>
      <c r="K73" s="9">
        <f>SUM(I73,J73)</f>
        <v>3427.1100000000006</v>
      </c>
      <c r="L73" s="9">
        <f t="shared" si="8"/>
        <v>110.7</v>
      </c>
      <c r="M73" s="9">
        <f>SUM(K73,L73)</f>
        <v>3537.8100000000004</v>
      </c>
      <c r="N73" s="9">
        <f t="shared" si="9"/>
        <v>106.13</v>
      </c>
      <c r="O73" s="9">
        <f>SUM(M73,N73)</f>
        <v>3643.9400000000005</v>
      </c>
      <c r="P73" s="8">
        <v>12</v>
      </c>
      <c r="Q73" s="9">
        <f>ROUND(PRODUCT(O73,1/P73),2)</f>
        <v>303.66000000000003</v>
      </c>
      <c r="R73" s="9">
        <f t="shared" si="10"/>
        <v>25.31</v>
      </c>
      <c r="S73" s="9">
        <f>ROUND(PRODUCT(R73,3),2)</f>
        <v>75.930000000000007</v>
      </c>
      <c r="T73" s="9">
        <f t="shared" si="11"/>
        <v>91.12</v>
      </c>
    </row>
    <row r="74" spans="1:20" ht="13.5">
      <c r="A74" s="8">
        <v>65</v>
      </c>
      <c r="B74" s="17" t="s">
        <v>16</v>
      </c>
      <c r="C74" s="9">
        <v>509.74</v>
      </c>
      <c r="D74" s="9">
        <f t="shared" si="6"/>
        <v>112.14</v>
      </c>
      <c r="E74" s="9">
        <v>21.6</v>
      </c>
      <c r="F74" s="9">
        <v>127.08</v>
      </c>
      <c r="G74" s="9">
        <v>3.45</v>
      </c>
      <c r="H74" s="9">
        <v>702.85</v>
      </c>
      <c r="I74" s="9">
        <f t="shared" si="12"/>
        <v>1476.8600000000001</v>
      </c>
      <c r="J74" s="9">
        <f t="shared" si="7"/>
        <v>10.34</v>
      </c>
      <c r="K74" s="9">
        <f t="shared" si="13"/>
        <v>1487.2</v>
      </c>
      <c r="L74" s="9">
        <f t="shared" si="8"/>
        <v>48.04</v>
      </c>
      <c r="M74" s="9">
        <f t="shared" si="14"/>
        <v>1535.24</v>
      </c>
      <c r="N74" s="9">
        <f t="shared" si="9"/>
        <v>46.06</v>
      </c>
      <c r="O74" s="9">
        <f t="shared" si="15"/>
        <v>1581.3</v>
      </c>
      <c r="P74" s="8">
        <v>7</v>
      </c>
      <c r="Q74" s="9">
        <f t="shared" si="16"/>
        <v>225.9</v>
      </c>
      <c r="R74" s="9">
        <f t="shared" si="10"/>
        <v>18.829999999999998</v>
      </c>
      <c r="S74" s="9">
        <f t="shared" si="17"/>
        <v>56.49</v>
      </c>
      <c r="T74" s="9">
        <f t="shared" si="11"/>
        <v>67.790000000000006</v>
      </c>
    </row>
    <row r="75" spans="1:20" ht="13.5">
      <c r="A75" s="8">
        <v>66</v>
      </c>
      <c r="B75" s="17" t="s">
        <v>17</v>
      </c>
      <c r="C75" s="9">
        <v>509.74</v>
      </c>
      <c r="D75" s="9">
        <f t="shared" si="6"/>
        <v>112.14</v>
      </c>
      <c r="E75" s="9">
        <v>21.6</v>
      </c>
      <c r="F75" s="9">
        <v>127.08</v>
      </c>
      <c r="G75" s="9">
        <v>3.45</v>
      </c>
      <c r="H75" s="9">
        <v>702.85</v>
      </c>
      <c r="I75" s="9">
        <f t="shared" ref="I75:I105" si="18">SUM(C75:H75)</f>
        <v>1476.8600000000001</v>
      </c>
      <c r="J75" s="9">
        <f t="shared" si="7"/>
        <v>10.34</v>
      </c>
      <c r="K75" s="9">
        <f t="shared" si="13"/>
        <v>1487.2</v>
      </c>
      <c r="L75" s="9">
        <f t="shared" si="8"/>
        <v>48.04</v>
      </c>
      <c r="M75" s="9">
        <f t="shared" si="14"/>
        <v>1535.24</v>
      </c>
      <c r="N75" s="9">
        <f t="shared" si="9"/>
        <v>46.06</v>
      </c>
      <c r="O75" s="9">
        <f t="shared" si="15"/>
        <v>1581.3</v>
      </c>
      <c r="P75" s="8">
        <v>8</v>
      </c>
      <c r="Q75" s="9">
        <f t="shared" si="16"/>
        <v>197.66</v>
      </c>
      <c r="R75" s="9">
        <f t="shared" si="10"/>
        <v>16.47</v>
      </c>
      <c r="S75" s="9">
        <f t="shared" si="17"/>
        <v>49.41</v>
      </c>
      <c r="T75" s="9">
        <f t="shared" si="11"/>
        <v>59.29</v>
      </c>
    </row>
    <row r="76" spans="1:20" ht="13.5">
      <c r="A76" s="8">
        <v>67</v>
      </c>
      <c r="B76" s="17" t="s">
        <v>18</v>
      </c>
      <c r="C76" s="9">
        <v>631.6</v>
      </c>
      <c r="D76" s="9">
        <f t="shared" si="6"/>
        <v>138.94999999999999</v>
      </c>
      <c r="E76" s="9">
        <v>21.6</v>
      </c>
      <c r="F76" s="9">
        <v>127.08</v>
      </c>
      <c r="G76" s="9">
        <v>3.45</v>
      </c>
      <c r="H76" s="9">
        <v>702.85</v>
      </c>
      <c r="I76" s="9">
        <f t="shared" si="18"/>
        <v>1625.5300000000002</v>
      </c>
      <c r="J76" s="9">
        <f t="shared" si="7"/>
        <v>11.38</v>
      </c>
      <c r="K76" s="9">
        <f t="shared" si="13"/>
        <v>1636.9100000000003</v>
      </c>
      <c r="L76" s="9">
        <f t="shared" si="8"/>
        <v>52.87</v>
      </c>
      <c r="M76" s="9">
        <f t="shared" si="14"/>
        <v>1689.7800000000002</v>
      </c>
      <c r="N76" s="9">
        <f t="shared" si="9"/>
        <v>50.69</v>
      </c>
      <c r="O76" s="9">
        <f t="shared" si="15"/>
        <v>1740.4700000000003</v>
      </c>
      <c r="P76" s="8">
        <v>7</v>
      </c>
      <c r="Q76" s="9">
        <f t="shared" si="16"/>
        <v>248.64</v>
      </c>
      <c r="R76" s="9">
        <f t="shared" si="10"/>
        <v>20.72</v>
      </c>
      <c r="S76" s="9">
        <f t="shared" si="17"/>
        <v>62.16</v>
      </c>
      <c r="T76" s="9">
        <f t="shared" si="11"/>
        <v>74.59</v>
      </c>
    </row>
    <row r="77" spans="1:20" ht="13.5">
      <c r="A77" s="8">
        <v>68</v>
      </c>
      <c r="B77" s="17" t="s">
        <v>19</v>
      </c>
      <c r="C77" s="9">
        <v>509.74</v>
      </c>
      <c r="D77" s="9">
        <f t="shared" si="6"/>
        <v>112.14</v>
      </c>
      <c r="E77" s="9">
        <v>22.33</v>
      </c>
      <c r="F77" s="9">
        <v>127.08</v>
      </c>
      <c r="G77" s="9">
        <v>3.45</v>
      </c>
      <c r="H77" s="9">
        <v>639.29</v>
      </c>
      <c r="I77" s="9">
        <f t="shared" si="18"/>
        <v>1414.0300000000002</v>
      </c>
      <c r="J77" s="9">
        <f t="shared" si="7"/>
        <v>9.9</v>
      </c>
      <c r="K77" s="9">
        <f t="shared" si="13"/>
        <v>1423.9300000000003</v>
      </c>
      <c r="L77" s="9">
        <f t="shared" si="8"/>
        <v>45.99</v>
      </c>
      <c r="M77" s="9">
        <f t="shared" si="14"/>
        <v>1469.9200000000003</v>
      </c>
      <c r="N77" s="9">
        <f t="shared" si="9"/>
        <v>44.1</v>
      </c>
      <c r="O77" s="9">
        <f t="shared" si="15"/>
        <v>1514.0200000000002</v>
      </c>
      <c r="P77" s="8">
        <v>8</v>
      </c>
      <c r="Q77" s="9">
        <f t="shared" si="16"/>
        <v>189.25</v>
      </c>
      <c r="R77" s="9">
        <f t="shared" si="10"/>
        <v>15.77</v>
      </c>
      <c r="S77" s="9">
        <f t="shared" si="17"/>
        <v>47.31</v>
      </c>
      <c r="T77" s="9">
        <f t="shared" si="11"/>
        <v>56.77</v>
      </c>
    </row>
    <row r="78" spans="1:20" ht="13.5">
      <c r="A78" s="8">
        <v>69</v>
      </c>
      <c r="B78" s="17" t="s">
        <v>20</v>
      </c>
      <c r="C78" s="9">
        <v>509.74</v>
      </c>
      <c r="D78" s="9">
        <f t="shared" si="6"/>
        <v>112.14</v>
      </c>
      <c r="E78" s="9">
        <v>22.33</v>
      </c>
      <c r="F78" s="9">
        <v>127.08</v>
      </c>
      <c r="G78" s="9">
        <v>3.45</v>
      </c>
      <c r="H78" s="9">
        <v>639.29</v>
      </c>
      <c r="I78" s="9">
        <f t="shared" si="18"/>
        <v>1414.0300000000002</v>
      </c>
      <c r="J78" s="9">
        <f t="shared" si="7"/>
        <v>9.9</v>
      </c>
      <c r="K78" s="9">
        <f t="shared" si="13"/>
        <v>1423.9300000000003</v>
      </c>
      <c r="L78" s="9">
        <f t="shared" si="8"/>
        <v>45.99</v>
      </c>
      <c r="M78" s="9">
        <f t="shared" si="14"/>
        <v>1469.9200000000003</v>
      </c>
      <c r="N78" s="9">
        <f t="shared" si="9"/>
        <v>44.1</v>
      </c>
      <c r="O78" s="9">
        <f t="shared" si="15"/>
        <v>1514.0200000000002</v>
      </c>
      <c r="P78" s="8">
        <v>8</v>
      </c>
      <c r="Q78" s="9">
        <f t="shared" si="16"/>
        <v>189.25</v>
      </c>
      <c r="R78" s="9">
        <f t="shared" si="10"/>
        <v>15.77</v>
      </c>
      <c r="S78" s="9">
        <f t="shared" si="17"/>
        <v>47.31</v>
      </c>
      <c r="T78" s="9">
        <f t="shared" si="11"/>
        <v>56.77</v>
      </c>
    </row>
    <row r="79" spans="1:20" ht="13.5">
      <c r="A79" s="8">
        <v>70</v>
      </c>
      <c r="B79" s="17" t="s">
        <v>21</v>
      </c>
      <c r="C79" s="9">
        <v>509.74</v>
      </c>
      <c r="D79" s="9">
        <f t="shared" si="6"/>
        <v>112.14</v>
      </c>
      <c r="E79" s="9">
        <v>21.6</v>
      </c>
      <c r="F79" s="9">
        <v>127.08</v>
      </c>
      <c r="G79" s="9">
        <v>3.45</v>
      </c>
      <c r="H79" s="9">
        <v>702.85</v>
      </c>
      <c r="I79" s="9">
        <f t="shared" si="18"/>
        <v>1476.8600000000001</v>
      </c>
      <c r="J79" s="9">
        <f t="shared" si="7"/>
        <v>10.34</v>
      </c>
      <c r="K79" s="9">
        <f t="shared" si="13"/>
        <v>1487.2</v>
      </c>
      <c r="L79" s="9">
        <f t="shared" si="8"/>
        <v>48.04</v>
      </c>
      <c r="M79" s="9">
        <f t="shared" si="14"/>
        <v>1535.24</v>
      </c>
      <c r="N79" s="9">
        <f t="shared" si="9"/>
        <v>46.06</v>
      </c>
      <c r="O79" s="9">
        <f t="shared" si="15"/>
        <v>1581.3</v>
      </c>
      <c r="P79" s="8">
        <v>9</v>
      </c>
      <c r="Q79" s="9">
        <f t="shared" si="16"/>
        <v>175.7</v>
      </c>
      <c r="R79" s="9">
        <f t="shared" si="10"/>
        <v>14.64</v>
      </c>
      <c r="S79" s="9">
        <f t="shared" si="17"/>
        <v>43.92</v>
      </c>
      <c r="T79" s="9">
        <f t="shared" si="11"/>
        <v>52.7</v>
      </c>
    </row>
    <row r="80" spans="1:20" ht="13.5">
      <c r="A80" s="8">
        <v>71</v>
      </c>
      <c r="B80" s="17" t="s">
        <v>22</v>
      </c>
      <c r="C80" s="9">
        <v>509.74</v>
      </c>
      <c r="D80" s="9">
        <f t="shared" si="6"/>
        <v>112.14</v>
      </c>
      <c r="E80" s="9">
        <v>21.6</v>
      </c>
      <c r="F80" s="9">
        <v>127.08</v>
      </c>
      <c r="G80" s="9">
        <v>3.45</v>
      </c>
      <c r="H80" s="9">
        <v>702.85</v>
      </c>
      <c r="I80" s="9">
        <f t="shared" si="18"/>
        <v>1476.8600000000001</v>
      </c>
      <c r="J80" s="9">
        <f t="shared" si="7"/>
        <v>10.34</v>
      </c>
      <c r="K80" s="9">
        <f t="shared" si="13"/>
        <v>1487.2</v>
      </c>
      <c r="L80" s="9">
        <f t="shared" si="8"/>
        <v>48.04</v>
      </c>
      <c r="M80" s="9">
        <f t="shared" si="14"/>
        <v>1535.24</v>
      </c>
      <c r="N80" s="9">
        <f t="shared" si="9"/>
        <v>46.06</v>
      </c>
      <c r="O80" s="9">
        <f t="shared" si="15"/>
        <v>1581.3</v>
      </c>
      <c r="P80" s="8">
        <v>7</v>
      </c>
      <c r="Q80" s="9">
        <f t="shared" si="16"/>
        <v>225.9</v>
      </c>
      <c r="R80" s="9">
        <f t="shared" si="10"/>
        <v>18.829999999999998</v>
      </c>
      <c r="S80" s="9">
        <f t="shared" si="17"/>
        <v>56.49</v>
      </c>
      <c r="T80" s="9">
        <f t="shared" si="11"/>
        <v>67.790000000000006</v>
      </c>
    </row>
    <row r="81" spans="1:20" ht="13.5">
      <c r="A81" s="8">
        <v>72</v>
      </c>
      <c r="B81" s="17" t="s">
        <v>23</v>
      </c>
      <c r="C81" s="9">
        <v>509.74</v>
      </c>
      <c r="D81" s="9">
        <f t="shared" si="6"/>
        <v>112.14</v>
      </c>
      <c r="E81" s="9">
        <v>21.6</v>
      </c>
      <c r="F81" s="9">
        <v>127.08</v>
      </c>
      <c r="G81" s="9">
        <v>3.45</v>
      </c>
      <c r="H81" s="9">
        <v>702.85</v>
      </c>
      <c r="I81" s="9">
        <f t="shared" si="18"/>
        <v>1476.8600000000001</v>
      </c>
      <c r="J81" s="9">
        <f t="shared" si="7"/>
        <v>10.34</v>
      </c>
      <c r="K81" s="9">
        <f t="shared" si="13"/>
        <v>1487.2</v>
      </c>
      <c r="L81" s="9">
        <f t="shared" si="8"/>
        <v>48.04</v>
      </c>
      <c r="M81" s="9">
        <f t="shared" si="14"/>
        <v>1535.24</v>
      </c>
      <c r="N81" s="9">
        <f t="shared" si="9"/>
        <v>46.06</v>
      </c>
      <c r="O81" s="9">
        <f t="shared" si="15"/>
        <v>1581.3</v>
      </c>
      <c r="P81" s="8">
        <v>8</v>
      </c>
      <c r="Q81" s="9">
        <f t="shared" si="16"/>
        <v>197.66</v>
      </c>
      <c r="R81" s="9">
        <f t="shared" si="10"/>
        <v>16.47</v>
      </c>
      <c r="S81" s="9">
        <f t="shared" si="17"/>
        <v>49.41</v>
      </c>
      <c r="T81" s="9">
        <f t="shared" si="11"/>
        <v>59.29</v>
      </c>
    </row>
    <row r="82" spans="1:20" ht="13.5">
      <c r="A82" s="8">
        <v>73</v>
      </c>
      <c r="B82" s="17" t="s">
        <v>24</v>
      </c>
      <c r="C82" s="9">
        <v>509.74</v>
      </c>
      <c r="D82" s="9">
        <f t="shared" si="6"/>
        <v>112.14</v>
      </c>
      <c r="E82" s="9">
        <v>22.33</v>
      </c>
      <c r="F82" s="9">
        <v>127.08</v>
      </c>
      <c r="G82" s="9">
        <v>3.45</v>
      </c>
      <c r="H82" s="9">
        <v>719.81</v>
      </c>
      <c r="I82" s="9">
        <f t="shared" si="18"/>
        <v>1494.5500000000002</v>
      </c>
      <c r="J82" s="9">
        <f t="shared" si="7"/>
        <v>10.46</v>
      </c>
      <c r="K82" s="9">
        <f t="shared" si="13"/>
        <v>1505.0100000000002</v>
      </c>
      <c r="L82" s="9">
        <f t="shared" si="8"/>
        <v>48.61</v>
      </c>
      <c r="M82" s="9">
        <f t="shared" si="14"/>
        <v>1553.6200000000001</v>
      </c>
      <c r="N82" s="9">
        <f t="shared" si="9"/>
        <v>46.61</v>
      </c>
      <c r="O82" s="9">
        <f t="shared" si="15"/>
        <v>1600.23</v>
      </c>
      <c r="P82" s="8">
        <v>7</v>
      </c>
      <c r="Q82" s="9">
        <f t="shared" si="16"/>
        <v>228.6</v>
      </c>
      <c r="R82" s="9">
        <f t="shared" si="10"/>
        <v>19.05</v>
      </c>
      <c r="S82" s="9">
        <f t="shared" si="17"/>
        <v>57.15</v>
      </c>
      <c r="T82" s="9">
        <f t="shared" si="11"/>
        <v>68.58</v>
      </c>
    </row>
    <row r="83" spans="1:20" ht="13.5">
      <c r="A83" s="8">
        <v>74</v>
      </c>
      <c r="B83" s="17" t="s">
        <v>26</v>
      </c>
      <c r="C83" s="9">
        <v>509.74</v>
      </c>
      <c r="D83" s="9">
        <f t="shared" si="6"/>
        <v>112.14</v>
      </c>
      <c r="E83" s="9">
        <v>21.6</v>
      </c>
      <c r="F83" s="9">
        <v>127.08</v>
      </c>
      <c r="G83" s="9">
        <v>3.45</v>
      </c>
      <c r="H83" s="9">
        <v>702.85</v>
      </c>
      <c r="I83" s="9">
        <f t="shared" si="18"/>
        <v>1476.8600000000001</v>
      </c>
      <c r="J83" s="9">
        <f t="shared" si="7"/>
        <v>10.34</v>
      </c>
      <c r="K83" s="9">
        <f t="shared" si="13"/>
        <v>1487.2</v>
      </c>
      <c r="L83" s="9">
        <f t="shared" si="8"/>
        <v>48.04</v>
      </c>
      <c r="M83" s="9">
        <f t="shared" si="14"/>
        <v>1535.24</v>
      </c>
      <c r="N83" s="9">
        <f t="shared" si="9"/>
        <v>46.06</v>
      </c>
      <c r="O83" s="9">
        <f t="shared" si="15"/>
        <v>1581.3</v>
      </c>
      <c r="P83" s="8">
        <v>8</v>
      </c>
      <c r="Q83" s="9">
        <f t="shared" si="16"/>
        <v>197.66</v>
      </c>
      <c r="R83" s="9">
        <f t="shared" si="10"/>
        <v>16.47</v>
      </c>
      <c r="S83" s="9">
        <f t="shared" si="17"/>
        <v>49.41</v>
      </c>
      <c r="T83" s="9">
        <f t="shared" si="11"/>
        <v>59.29</v>
      </c>
    </row>
    <row r="84" spans="1:20" ht="13.5">
      <c r="A84" s="8">
        <v>75</v>
      </c>
      <c r="B84" s="17" t="s">
        <v>25</v>
      </c>
      <c r="C84" s="9">
        <v>509.74</v>
      </c>
      <c r="D84" s="9">
        <f t="shared" si="6"/>
        <v>112.14</v>
      </c>
      <c r="E84" s="9">
        <v>22.33</v>
      </c>
      <c r="F84" s="9">
        <v>127.08</v>
      </c>
      <c r="G84" s="9">
        <v>3.45</v>
      </c>
      <c r="H84" s="9">
        <v>719.81</v>
      </c>
      <c r="I84" s="9">
        <f t="shared" si="18"/>
        <v>1494.5500000000002</v>
      </c>
      <c r="J84" s="9">
        <f t="shared" si="7"/>
        <v>10.46</v>
      </c>
      <c r="K84" s="9">
        <f t="shared" si="13"/>
        <v>1505.0100000000002</v>
      </c>
      <c r="L84" s="9">
        <f t="shared" si="8"/>
        <v>48.61</v>
      </c>
      <c r="M84" s="9">
        <f t="shared" si="14"/>
        <v>1553.6200000000001</v>
      </c>
      <c r="N84" s="9">
        <f t="shared" si="9"/>
        <v>46.61</v>
      </c>
      <c r="O84" s="9">
        <f t="shared" si="15"/>
        <v>1600.23</v>
      </c>
      <c r="P84" s="8">
        <v>8</v>
      </c>
      <c r="Q84" s="9">
        <f t="shared" si="16"/>
        <v>200.03</v>
      </c>
      <c r="R84" s="9">
        <f t="shared" si="10"/>
        <v>16.670000000000002</v>
      </c>
      <c r="S84" s="9">
        <f t="shared" si="17"/>
        <v>50.01</v>
      </c>
      <c r="T84" s="9">
        <f t="shared" si="11"/>
        <v>60.01</v>
      </c>
    </row>
    <row r="85" spans="1:20" ht="13.5">
      <c r="A85" s="8">
        <v>76</v>
      </c>
      <c r="B85" s="17" t="s">
        <v>94</v>
      </c>
      <c r="C85" s="9">
        <v>509.74</v>
      </c>
      <c r="D85" s="9">
        <f t="shared" si="6"/>
        <v>112.14</v>
      </c>
      <c r="E85" s="9">
        <v>20.29</v>
      </c>
      <c r="F85" s="9">
        <v>174.46</v>
      </c>
      <c r="G85" s="9">
        <v>3.45</v>
      </c>
      <c r="H85" s="9">
        <v>685.88</v>
      </c>
      <c r="I85" s="9">
        <f t="shared" si="18"/>
        <v>1505.96</v>
      </c>
      <c r="J85" s="9">
        <f t="shared" si="7"/>
        <v>10.54</v>
      </c>
      <c r="K85" s="9">
        <f>SUM(I85,J85)</f>
        <v>1516.5</v>
      </c>
      <c r="L85" s="9">
        <f t="shared" si="8"/>
        <v>48.98</v>
      </c>
      <c r="M85" s="9">
        <f>SUM(K85,L85)</f>
        <v>1565.48</v>
      </c>
      <c r="N85" s="9">
        <f t="shared" si="9"/>
        <v>46.96</v>
      </c>
      <c r="O85" s="9">
        <f>SUM(M85,N85)</f>
        <v>1612.44</v>
      </c>
      <c r="P85" s="8">
        <v>8</v>
      </c>
      <c r="Q85" s="9">
        <f>ROUND(PRODUCT(O85,1/P85),2)</f>
        <v>201.56</v>
      </c>
      <c r="R85" s="9">
        <f t="shared" si="10"/>
        <v>16.8</v>
      </c>
      <c r="S85" s="9">
        <f>ROUND(PRODUCT(R85,3),2)</f>
        <v>50.4</v>
      </c>
      <c r="T85" s="9">
        <f t="shared" si="11"/>
        <v>60.48</v>
      </c>
    </row>
    <row r="86" spans="1:20" ht="13.5">
      <c r="A86" s="8">
        <v>77</v>
      </c>
      <c r="B86" s="17" t="s">
        <v>27</v>
      </c>
      <c r="C86" s="9">
        <v>509.74</v>
      </c>
      <c r="D86" s="9">
        <f t="shared" si="6"/>
        <v>112.14</v>
      </c>
      <c r="E86" s="9">
        <v>22.33</v>
      </c>
      <c r="F86" s="9">
        <v>127.07</v>
      </c>
      <c r="G86" s="9">
        <v>3.45</v>
      </c>
      <c r="H86" s="9">
        <v>639.29</v>
      </c>
      <c r="I86" s="9">
        <f t="shared" si="18"/>
        <v>1414.02</v>
      </c>
      <c r="J86" s="9">
        <f t="shared" si="7"/>
        <v>9.9</v>
      </c>
      <c r="K86" s="9">
        <f t="shared" si="13"/>
        <v>1423.92</v>
      </c>
      <c r="L86" s="9">
        <f t="shared" si="8"/>
        <v>45.99</v>
      </c>
      <c r="M86" s="9">
        <f t="shared" si="14"/>
        <v>1469.91</v>
      </c>
      <c r="N86" s="9">
        <f t="shared" si="9"/>
        <v>44.1</v>
      </c>
      <c r="O86" s="9">
        <f t="shared" si="15"/>
        <v>1514.01</v>
      </c>
      <c r="P86" s="8">
        <v>8</v>
      </c>
      <c r="Q86" s="9">
        <f t="shared" si="16"/>
        <v>189.25</v>
      </c>
      <c r="R86" s="9">
        <f t="shared" si="10"/>
        <v>15.77</v>
      </c>
      <c r="S86" s="9">
        <f t="shared" si="17"/>
        <v>47.31</v>
      </c>
      <c r="T86" s="9">
        <f t="shared" si="11"/>
        <v>56.77</v>
      </c>
    </row>
    <row r="87" spans="1:20" ht="13.5">
      <c r="A87" s="8">
        <v>78</v>
      </c>
      <c r="B87" s="17" t="s">
        <v>28</v>
      </c>
      <c r="C87" s="9">
        <v>509.74</v>
      </c>
      <c r="D87" s="9">
        <f t="shared" si="6"/>
        <v>112.14</v>
      </c>
      <c r="E87" s="9">
        <v>22.33</v>
      </c>
      <c r="F87" s="9">
        <v>127.08</v>
      </c>
      <c r="G87" s="9">
        <v>3.45</v>
      </c>
      <c r="H87" s="9">
        <v>639.29</v>
      </c>
      <c r="I87" s="9">
        <f t="shared" si="18"/>
        <v>1414.0300000000002</v>
      </c>
      <c r="J87" s="9">
        <f t="shared" si="7"/>
        <v>9.9</v>
      </c>
      <c r="K87" s="9">
        <f t="shared" si="13"/>
        <v>1423.9300000000003</v>
      </c>
      <c r="L87" s="9">
        <f t="shared" si="8"/>
        <v>45.99</v>
      </c>
      <c r="M87" s="9">
        <f t="shared" si="14"/>
        <v>1469.9200000000003</v>
      </c>
      <c r="N87" s="9">
        <f t="shared" si="9"/>
        <v>44.1</v>
      </c>
      <c r="O87" s="9">
        <f t="shared" si="15"/>
        <v>1514.0200000000002</v>
      </c>
      <c r="P87" s="8">
        <v>8</v>
      </c>
      <c r="Q87" s="9">
        <f t="shared" si="16"/>
        <v>189.25</v>
      </c>
      <c r="R87" s="9">
        <f t="shared" si="10"/>
        <v>15.77</v>
      </c>
      <c r="S87" s="9">
        <f t="shared" si="17"/>
        <v>47.31</v>
      </c>
      <c r="T87" s="9">
        <f t="shared" si="11"/>
        <v>56.77</v>
      </c>
    </row>
    <row r="88" spans="1:20" ht="13.5">
      <c r="A88" s="8">
        <v>79</v>
      </c>
      <c r="B88" s="17" t="s">
        <v>29</v>
      </c>
      <c r="C88" s="9">
        <v>509.74</v>
      </c>
      <c r="D88" s="9">
        <f t="shared" si="6"/>
        <v>112.14</v>
      </c>
      <c r="E88" s="9">
        <v>22.33</v>
      </c>
      <c r="F88" s="9">
        <v>127.06</v>
      </c>
      <c r="G88" s="9">
        <v>3.45</v>
      </c>
      <c r="H88" s="9">
        <v>719.81</v>
      </c>
      <c r="I88" s="9">
        <f t="shared" si="18"/>
        <v>1494.53</v>
      </c>
      <c r="J88" s="9">
        <f t="shared" si="7"/>
        <v>10.46</v>
      </c>
      <c r="K88" s="9">
        <f t="shared" si="13"/>
        <v>1504.99</v>
      </c>
      <c r="L88" s="9">
        <f t="shared" si="8"/>
        <v>48.61</v>
      </c>
      <c r="M88" s="9">
        <f t="shared" si="14"/>
        <v>1553.6</v>
      </c>
      <c r="N88" s="9">
        <f t="shared" si="9"/>
        <v>46.61</v>
      </c>
      <c r="O88" s="9">
        <f t="shared" si="15"/>
        <v>1600.2099999999998</v>
      </c>
      <c r="P88" s="8">
        <v>8</v>
      </c>
      <c r="Q88" s="9">
        <f t="shared" si="16"/>
        <v>200.03</v>
      </c>
      <c r="R88" s="9">
        <f t="shared" si="10"/>
        <v>16.670000000000002</v>
      </c>
      <c r="S88" s="9">
        <f t="shared" si="17"/>
        <v>50.01</v>
      </c>
      <c r="T88" s="9">
        <f t="shared" si="11"/>
        <v>60.01</v>
      </c>
    </row>
    <row r="89" spans="1:20" ht="13.5">
      <c r="A89" s="8">
        <v>80</v>
      </c>
      <c r="B89" s="17" t="s">
        <v>30</v>
      </c>
      <c r="C89" s="9">
        <v>509.74</v>
      </c>
      <c r="D89" s="9">
        <f t="shared" si="6"/>
        <v>112.14</v>
      </c>
      <c r="E89" s="9">
        <v>28.58</v>
      </c>
      <c r="F89" s="9">
        <v>127.08</v>
      </c>
      <c r="G89" s="9">
        <v>3.45</v>
      </c>
      <c r="H89" s="9">
        <v>719.81</v>
      </c>
      <c r="I89" s="9">
        <f t="shared" si="18"/>
        <v>1500.8000000000002</v>
      </c>
      <c r="J89" s="9">
        <f t="shared" si="7"/>
        <v>10.51</v>
      </c>
      <c r="K89" s="9">
        <f t="shared" si="13"/>
        <v>1511.3100000000002</v>
      </c>
      <c r="L89" s="9">
        <f t="shared" si="8"/>
        <v>48.82</v>
      </c>
      <c r="M89" s="9">
        <f t="shared" si="14"/>
        <v>1560.13</v>
      </c>
      <c r="N89" s="9">
        <f t="shared" si="9"/>
        <v>46.8</v>
      </c>
      <c r="O89" s="9">
        <f t="shared" si="15"/>
        <v>1606.93</v>
      </c>
      <c r="P89" s="8">
        <v>8</v>
      </c>
      <c r="Q89" s="9">
        <f t="shared" si="16"/>
        <v>200.87</v>
      </c>
      <c r="R89" s="9">
        <f t="shared" si="10"/>
        <v>16.739999999999998</v>
      </c>
      <c r="S89" s="9">
        <f t="shared" si="17"/>
        <v>50.22</v>
      </c>
      <c r="T89" s="9">
        <f t="shared" si="11"/>
        <v>60.26</v>
      </c>
    </row>
    <row r="90" spans="1:20" ht="13.5">
      <c r="A90" s="8">
        <v>81</v>
      </c>
      <c r="B90" s="17" t="s">
        <v>95</v>
      </c>
      <c r="C90" s="9">
        <v>2940.7</v>
      </c>
      <c r="D90" s="9">
        <f t="shared" si="6"/>
        <v>646.95000000000005</v>
      </c>
      <c r="E90" s="9">
        <v>729.34</v>
      </c>
      <c r="F90" s="9">
        <v>369.4</v>
      </c>
      <c r="G90" s="9">
        <v>75</v>
      </c>
      <c r="H90" s="9">
        <v>1210.75</v>
      </c>
      <c r="I90" s="9">
        <f t="shared" si="18"/>
        <v>5972.1399999999994</v>
      </c>
      <c r="J90" s="9">
        <f t="shared" si="7"/>
        <v>41.8</v>
      </c>
      <c r="K90" s="9">
        <f t="shared" ref="K90:K99" si="19">SUM(I90,J90)</f>
        <v>6013.94</v>
      </c>
      <c r="L90" s="9">
        <f t="shared" si="8"/>
        <v>194.25</v>
      </c>
      <c r="M90" s="9">
        <f t="shared" ref="M90:M99" si="20">SUM(K90,L90)</f>
        <v>6208.19</v>
      </c>
      <c r="N90" s="9">
        <f t="shared" si="9"/>
        <v>186.25</v>
      </c>
      <c r="O90" s="9">
        <f t="shared" ref="O90:O99" si="21">SUM(M90,N90)</f>
        <v>6394.44</v>
      </c>
      <c r="P90" s="8">
        <v>101</v>
      </c>
      <c r="Q90" s="9">
        <f t="shared" ref="Q90:Q99" si="22">ROUND(PRODUCT(O90,1/P90),2)</f>
        <v>63.31</v>
      </c>
      <c r="R90" s="9">
        <f t="shared" si="10"/>
        <v>5.28</v>
      </c>
      <c r="S90" s="9">
        <f t="shared" ref="S90:S99" si="23">ROUND(PRODUCT(R90,3),2)</f>
        <v>15.84</v>
      </c>
      <c r="T90" s="9">
        <f t="shared" si="11"/>
        <v>19.010000000000002</v>
      </c>
    </row>
    <row r="91" spans="1:20" ht="13.5">
      <c r="A91" s="8">
        <v>82</v>
      </c>
      <c r="B91" s="17" t="s">
        <v>96</v>
      </c>
      <c r="C91" s="9">
        <v>2575.4899999999998</v>
      </c>
      <c r="D91" s="9">
        <f t="shared" si="6"/>
        <v>566.61</v>
      </c>
      <c r="E91" s="9">
        <v>150.4</v>
      </c>
      <c r="F91" s="9">
        <v>290.7</v>
      </c>
      <c r="G91" s="9">
        <v>75</v>
      </c>
      <c r="H91" s="9">
        <v>1091.97</v>
      </c>
      <c r="I91" s="9">
        <f t="shared" si="18"/>
        <v>4750.17</v>
      </c>
      <c r="J91" s="9">
        <f t="shared" si="7"/>
        <v>33.25</v>
      </c>
      <c r="K91" s="9">
        <f t="shared" si="19"/>
        <v>4783.42</v>
      </c>
      <c r="L91" s="9">
        <f t="shared" si="8"/>
        <v>154.5</v>
      </c>
      <c r="M91" s="9">
        <f t="shared" si="20"/>
        <v>4937.92</v>
      </c>
      <c r="N91" s="9">
        <f t="shared" si="9"/>
        <v>148.13999999999999</v>
      </c>
      <c r="O91" s="9">
        <f t="shared" si="21"/>
        <v>5086.0600000000004</v>
      </c>
      <c r="P91" s="8">
        <v>71</v>
      </c>
      <c r="Q91" s="9">
        <f t="shared" si="22"/>
        <v>71.63</v>
      </c>
      <c r="R91" s="9">
        <f t="shared" si="10"/>
        <v>5.97</v>
      </c>
      <c r="S91" s="9">
        <f t="shared" si="23"/>
        <v>17.91</v>
      </c>
      <c r="T91" s="9">
        <f t="shared" si="11"/>
        <v>21.49</v>
      </c>
    </row>
    <row r="92" spans="1:20" ht="13.5">
      <c r="A92" s="8">
        <v>83</v>
      </c>
      <c r="B92" s="17" t="s">
        <v>97</v>
      </c>
      <c r="C92" s="9">
        <v>2575.4899999999998</v>
      </c>
      <c r="D92" s="9">
        <f t="shared" si="6"/>
        <v>566.61</v>
      </c>
      <c r="E92" s="9">
        <v>467.81</v>
      </c>
      <c r="F92" s="9">
        <v>402.74</v>
      </c>
      <c r="G92" s="9">
        <v>75</v>
      </c>
      <c r="H92" s="9">
        <v>1159.8499999999999</v>
      </c>
      <c r="I92" s="9">
        <f t="shared" si="18"/>
        <v>5247.5</v>
      </c>
      <c r="J92" s="9">
        <f t="shared" si="7"/>
        <v>36.729999999999997</v>
      </c>
      <c r="K92" s="9">
        <f t="shared" si="19"/>
        <v>5284.23</v>
      </c>
      <c r="L92" s="9">
        <f t="shared" si="8"/>
        <v>170.68</v>
      </c>
      <c r="M92" s="9">
        <f t="shared" si="20"/>
        <v>5454.91</v>
      </c>
      <c r="N92" s="9">
        <f t="shared" si="9"/>
        <v>163.65</v>
      </c>
      <c r="O92" s="9">
        <f t="shared" si="21"/>
        <v>5618.5599999999995</v>
      </c>
      <c r="P92" s="8">
        <v>43</v>
      </c>
      <c r="Q92" s="9">
        <f t="shared" si="22"/>
        <v>130.66</v>
      </c>
      <c r="R92" s="9">
        <f t="shared" si="10"/>
        <v>10.89</v>
      </c>
      <c r="S92" s="9">
        <f t="shared" si="23"/>
        <v>32.67</v>
      </c>
      <c r="T92" s="9">
        <f t="shared" si="11"/>
        <v>39.200000000000003</v>
      </c>
    </row>
    <row r="93" spans="1:20" ht="13.5">
      <c r="A93" s="8">
        <v>84</v>
      </c>
      <c r="B93" s="17" t="s">
        <v>98</v>
      </c>
      <c r="C93" s="9">
        <v>2457.2600000000002</v>
      </c>
      <c r="D93" s="9">
        <f t="shared" si="6"/>
        <v>540.6</v>
      </c>
      <c r="E93" s="9">
        <v>519.41</v>
      </c>
      <c r="F93" s="9">
        <v>226.48</v>
      </c>
      <c r="G93" s="9">
        <v>75</v>
      </c>
      <c r="H93" s="9">
        <v>1142.8800000000001</v>
      </c>
      <c r="I93" s="9">
        <f t="shared" si="18"/>
        <v>4961.63</v>
      </c>
      <c r="J93" s="9">
        <f t="shared" si="7"/>
        <v>34.729999999999997</v>
      </c>
      <c r="K93" s="9">
        <f t="shared" si="19"/>
        <v>4996.3599999999997</v>
      </c>
      <c r="L93" s="9">
        <f t="shared" si="8"/>
        <v>161.38</v>
      </c>
      <c r="M93" s="9">
        <f t="shared" si="20"/>
        <v>5157.74</v>
      </c>
      <c r="N93" s="9">
        <f t="shared" si="9"/>
        <v>154.72999999999999</v>
      </c>
      <c r="O93" s="9">
        <f t="shared" si="21"/>
        <v>5312.4699999999993</v>
      </c>
      <c r="P93" s="8">
        <v>44</v>
      </c>
      <c r="Q93" s="9">
        <f t="shared" si="22"/>
        <v>120.74</v>
      </c>
      <c r="R93" s="9">
        <f t="shared" si="10"/>
        <v>10.06</v>
      </c>
      <c r="S93" s="9">
        <f t="shared" si="23"/>
        <v>30.18</v>
      </c>
      <c r="T93" s="9">
        <f t="shared" si="11"/>
        <v>36.22</v>
      </c>
    </row>
    <row r="94" spans="1:20" ht="13.5">
      <c r="A94" s="8">
        <v>85</v>
      </c>
      <c r="B94" s="17" t="s">
        <v>99</v>
      </c>
      <c r="C94" s="9">
        <v>2457.2600000000002</v>
      </c>
      <c r="D94" s="9">
        <f t="shared" si="6"/>
        <v>540.6</v>
      </c>
      <c r="E94" s="9">
        <v>519.41</v>
      </c>
      <c r="F94" s="9">
        <v>226.48</v>
      </c>
      <c r="G94" s="9">
        <v>75</v>
      </c>
      <c r="H94" s="9">
        <v>1142.8800000000001</v>
      </c>
      <c r="I94" s="9">
        <f t="shared" si="18"/>
        <v>4961.63</v>
      </c>
      <c r="J94" s="9">
        <f t="shared" si="7"/>
        <v>34.729999999999997</v>
      </c>
      <c r="K94" s="9">
        <f t="shared" si="19"/>
        <v>4996.3599999999997</v>
      </c>
      <c r="L94" s="9">
        <f t="shared" si="8"/>
        <v>161.38</v>
      </c>
      <c r="M94" s="9">
        <f t="shared" si="20"/>
        <v>5157.74</v>
      </c>
      <c r="N94" s="9">
        <f t="shared" si="9"/>
        <v>154.72999999999999</v>
      </c>
      <c r="O94" s="9">
        <f t="shared" si="21"/>
        <v>5312.4699999999993</v>
      </c>
      <c r="P94" s="8">
        <v>43</v>
      </c>
      <c r="Q94" s="9">
        <f t="shared" si="22"/>
        <v>123.55</v>
      </c>
      <c r="R94" s="9">
        <f t="shared" si="10"/>
        <v>10.3</v>
      </c>
      <c r="S94" s="9">
        <f t="shared" si="23"/>
        <v>30.9</v>
      </c>
      <c r="T94" s="9">
        <f t="shared" si="11"/>
        <v>37.08</v>
      </c>
    </row>
    <row r="95" spans="1:20" ht="13.5">
      <c r="A95" s="8">
        <v>86</v>
      </c>
      <c r="B95" s="17" t="s">
        <v>100</v>
      </c>
      <c r="C95" s="9">
        <v>2457.2600000000002</v>
      </c>
      <c r="D95" s="9">
        <f t="shared" si="6"/>
        <v>540.6</v>
      </c>
      <c r="E95" s="9">
        <v>519.41</v>
      </c>
      <c r="F95" s="9">
        <v>226.48</v>
      </c>
      <c r="G95" s="9">
        <v>75</v>
      </c>
      <c r="H95" s="9">
        <v>1142.8800000000001</v>
      </c>
      <c r="I95" s="9">
        <f t="shared" si="18"/>
        <v>4961.63</v>
      </c>
      <c r="J95" s="9">
        <f t="shared" si="7"/>
        <v>34.729999999999997</v>
      </c>
      <c r="K95" s="9">
        <f t="shared" si="19"/>
        <v>4996.3599999999997</v>
      </c>
      <c r="L95" s="9">
        <f t="shared" si="8"/>
        <v>161.38</v>
      </c>
      <c r="M95" s="9">
        <f t="shared" si="20"/>
        <v>5157.74</v>
      </c>
      <c r="N95" s="9">
        <f t="shared" si="9"/>
        <v>154.72999999999999</v>
      </c>
      <c r="O95" s="9">
        <f t="shared" si="21"/>
        <v>5312.4699999999993</v>
      </c>
      <c r="P95" s="8">
        <v>42</v>
      </c>
      <c r="Q95" s="9">
        <f t="shared" si="22"/>
        <v>126.49</v>
      </c>
      <c r="R95" s="9">
        <f t="shared" si="10"/>
        <v>10.54</v>
      </c>
      <c r="S95" s="9">
        <f t="shared" si="23"/>
        <v>31.62</v>
      </c>
      <c r="T95" s="9">
        <f t="shared" si="11"/>
        <v>37.94</v>
      </c>
    </row>
    <row r="96" spans="1:20" ht="13.5">
      <c r="A96" s="8">
        <v>87</v>
      </c>
      <c r="B96" s="17" t="s">
        <v>101</v>
      </c>
      <c r="C96" s="9">
        <v>2457.2600000000002</v>
      </c>
      <c r="D96" s="9">
        <f t="shared" si="6"/>
        <v>540.6</v>
      </c>
      <c r="E96" s="9">
        <v>519.41</v>
      </c>
      <c r="F96" s="9">
        <v>226.48</v>
      </c>
      <c r="G96" s="9">
        <v>75</v>
      </c>
      <c r="H96" s="9">
        <v>1142.8800000000001</v>
      </c>
      <c r="I96" s="9">
        <f t="shared" si="18"/>
        <v>4961.63</v>
      </c>
      <c r="J96" s="9">
        <f t="shared" si="7"/>
        <v>34.729999999999997</v>
      </c>
      <c r="K96" s="9">
        <f t="shared" si="19"/>
        <v>4996.3599999999997</v>
      </c>
      <c r="L96" s="9">
        <f t="shared" si="8"/>
        <v>161.38</v>
      </c>
      <c r="M96" s="9">
        <f t="shared" si="20"/>
        <v>5157.74</v>
      </c>
      <c r="N96" s="9">
        <f t="shared" si="9"/>
        <v>154.72999999999999</v>
      </c>
      <c r="O96" s="9">
        <f t="shared" si="21"/>
        <v>5312.4699999999993</v>
      </c>
      <c r="P96" s="8">
        <v>40</v>
      </c>
      <c r="Q96" s="9">
        <f t="shared" si="22"/>
        <v>132.81</v>
      </c>
      <c r="R96" s="9">
        <f t="shared" si="10"/>
        <v>11.07</v>
      </c>
      <c r="S96" s="9">
        <f t="shared" si="23"/>
        <v>33.21</v>
      </c>
      <c r="T96" s="9">
        <f t="shared" si="11"/>
        <v>39.85</v>
      </c>
    </row>
    <row r="97" spans="1:20" ht="13.5">
      <c r="A97" s="8">
        <v>88</v>
      </c>
      <c r="B97" s="17" t="s">
        <v>103</v>
      </c>
      <c r="C97" s="9">
        <v>2819.09</v>
      </c>
      <c r="D97" s="9">
        <f t="shared" si="6"/>
        <v>620.20000000000005</v>
      </c>
      <c r="E97" s="9">
        <v>428.42</v>
      </c>
      <c r="F97" s="9">
        <v>532.38</v>
      </c>
      <c r="G97" s="9">
        <v>75</v>
      </c>
      <c r="H97" s="9">
        <v>1120.3599999999999</v>
      </c>
      <c r="I97" s="9">
        <f t="shared" si="18"/>
        <v>5595.45</v>
      </c>
      <c r="J97" s="9">
        <f t="shared" si="7"/>
        <v>39.17</v>
      </c>
      <c r="K97" s="9">
        <f t="shared" si="19"/>
        <v>5634.62</v>
      </c>
      <c r="L97" s="9">
        <f t="shared" si="8"/>
        <v>182</v>
      </c>
      <c r="M97" s="9">
        <f t="shared" si="20"/>
        <v>5816.62</v>
      </c>
      <c r="N97" s="9">
        <f t="shared" si="9"/>
        <v>174.5</v>
      </c>
      <c r="O97" s="9">
        <f t="shared" si="21"/>
        <v>5991.12</v>
      </c>
      <c r="P97" s="8">
        <v>56</v>
      </c>
      <c r="Q97" s="9">
        <f t="shared" si="22"/>
        <v>106.98</v>
      </c>
      <c r="R97" s="9">
        <f t="shared" si="10"/>
        <v>8.92</v>
      </c>
      <c r="S97" s="9">
        <f t="shared" si="23"/>
        <v>26.76</v>
      </c>
      <c r="T97" s="9">
        <f t="shared" si="11"/>
        <v>32.11</v>
      </c>
    </row>
    <row r="98" spans="1:20" ht="13.5">
      <c r="A98" s="8">
        <v>89</v>
      </c>
      <c r="B98" s="17" t="s">
        <v>102</v>
      </c>
      <c r="C98" s="9">
        <v>1601.59</v>
      </c>
      <c r="D98" s="9">
        <f t="shared" si="6"/>
        <v>352.35</v>
      </c>
      <c r="E98" s="9">
        <v>12.87</v>
      </c>
      <c r="F98" s="9">
        <v>591.17999999999995</v>
      </c>
      <c r="G98" s="9">
        <v>75</v>
      </c>
      <c r="H98" s="9">
        <v>656.35</v>
      </c>
      <c r="I98" s="9">
        <f t="shared" si="18"/>
        <v>3289.3399999999997</v>
      </c>
      <c r="J98" s="9">
        <f t="shared" si="7"/>
        <v>23.03</v>
      </c>
      <c r="K98" s="9">
        <f t="shared" si="19"/>
        <v>3312.37</v>
      </c>
      <c r="L98" s="9">
        <f t="shared" si="8"/>
        <v>106.99</v>
      </c>
      <c r="M98" s="9">
        <f t="shared" si="20"/>
        <v>3419.3599999999997</v>
      </c>
      <c r="N98" s="9">
        <f t="shared" si="9"/>
        <v>102.58</v>
      </c>
      <c r="O98" s="9">
        <f t="shared" si="21"/>
        <v>3521.9399999999996</v>
      </c>
      <c r="P98" s="8">
        <v>67</v>
      </c>
      <c r="Q98" s="9">
        <f t="shared" si="22"/>
        <v>52.57</v>
      </c>
      <c r="R98" s="9">
        <f t="shared" si="10"/>
        <v>4.38</v>
      </c>
      <c r="S98" s="9">
        <f t="shared" si="23"/>
        <v>13.14</v>
      </c>
      <c r="T98" s="9">
        <f t="shared" si="11"/>
        <v>15.77</v>
      </c>
    </row>
    <row r="99" spans="1:20" ht="13.5">
      <c r="A99" s="8">
        <v>90</v>
      </c>
      <c r="B99" s="17" t="s">
        <v>114</v>
      </c>
      <c r="C99" s="9">
        <v>2940.7</v>
      </c>
      <c r="D99" s="9">
        <f t="shared" si="6"/>
        <v>646.95000000000005</v>
      </c>
      <c r="E99" s="9">
        <v>841.66</v>
      </c>
      <c r="F99" s="9">
        <v>598.14</v>
      </c>
      <c r="G99" s="9">
        <v>75</v>
      </c>
      <c r="H99" s="9">
        <v>1159.8499999999999</v>
      </c>
      <c r="I99" s="9">
        <f t="shared" si="18"/>
        <v>6262.2999999999993</v>
      </c>
      <c r="J99" s="9">
        <f t="shared" si="7"/>
        <v>43.84</v>
      </c>
      <c r="K99" s="9">
        <f t="shared" si="19"/>
        <v>6306.1399999999994</v>
      </c>
      <c r="L99" s="9">
        <f t="shared" si="8"/>
        <v>203.69</v>
      </c>
      <c r="M99" s="9">
        <f t="shared" si="20"/>
        <v>6509.829999999999</v>
      </c>
      <c r="N99" s="9">
        <f t="shared" si="9"/>
        <v>195.29</v>
      </c>
      <c r="O99" s="9">
        <f t="shared" si="21"/>
        <v>6705.119999999999</v>
      </c>
      <c r="P99" s="8">
        <v>25</v>
      </c>
      <c r="Q99" s="9">
        <f t="shared" si="22"/>
        <v>268.2</v>
      </c>
      <c r="R99" s="9">
        <f t="shared" si="10"/>
        <v>22.35</v>
      </c>
      <c r="S99" s="9">
        <f t="shared" si="23"/>
        <v>67.05</v>
      </c>
      <c r="T99" s="9">
        <f t="shared" si="11"/>
        <v>80.459999999999994</v>
      </c>
    </row>
    <row r="100" spans="1:20" ht="13.5">
      <c r="A100" s="8">
        <v>91</v>
      </c>
      <c r="B100" s="17" t="s">
        <v>124</v>
      </c>
      <c r="C100" s="9">
        <v>1118.55</v>
      </c>
      <c r="D100" s="9">
        <f t="shared" si="6"/>
        <v>246.08</v>
      </c>
      <c r="E100" s="9">
        <v>28.77</v>
      </c>
      <c r="F100" s="9">
        <v>220.72</v>
      </c>
      <c r="G100" s="9">
        <v>24.75</v>
      </c>
      <c r="H100" s="9">
        <v>971.82</v>
      </c>
      <c r="I100" s="9">
        <f t="shared" si="18"/>
        <v>2610.69</v>
      </c>
      <c r="J100" s="9">
        <f t="shared" si="7"/>
        <v>18.27</v>
      </c>
      <c r="K100" s="9">
        <f t="shared" si="13"/>
        <v>2628.96</v>
      </c>
      <c r="L100" s="9">
        <f t="shared" si="8"/>
        <v>84.92</v>
      </c>
      <c r="M100" s="9">
        <f t="shared" si="14"/>
        <v>2713.88</v>
      </c>
      <c r="N100" s="9">
        <f t="shared" si="9"/>
        <v>81.42</v>
      </c>
      <c r="O100" s="9">
        <f t="shared" si="15"/>
        <v>2795.3</v>
      </c>
      <c r="P100" s="8">
        <v>21</v>
      </c>
      <c r="Q100" s="9">
        <f t="shared" si="16"/>
        <v>133.11000000000001</v>
      </c>
      <c r="R100" s="9">
        <f t="shared" si="10"/>
        <v>11.09</v>
      </c>
      <c r="S100" s="9">
        <f t="shared" si="17"/>
        <v>33.270000000000003</v>
      </c>
      <c r="T100" s="9">
        <f t="shared" si="11"/>
        <v>39.92</v>
      </c>
    </row>
    <row r="101" spans="1:20" ht="13.5">
      <c r="A101" s="8">
        <v>92</v>
      </c>
      <c r="B101" s="17" t="s">
        <v>115</v>
      </c>
      <c r="C101" s="9">
        <v>996.69</v>
      </c>
      <c r="D101" s="9">
        <f t="shared" si="6"/>
        <v>219.27</v>
      </c>
      <c r="E101" s="9">
        <v>28.57</v>
      </c>
      <c r="F101" s="9">
        <v>220.72</v>
      </c>
      <c r="G101" s="9">
        <v>24.75</v>
      </c>
      <c r="H101" s="9">
        <v>971.82</v>
      </c>
      <c r="I101" s="9">
        <f t="shared" si="18"/>
        <v>2461.8200000000002</v>
      </c>
      <c r="J101" s="9">
        <f t="shared" si="7"/>
        <v>17.23</v>
      </c>
      <c r="K101" s="9">
        <f t="shared" si="13"/>
        <v>2479.0500000000002</v>
      </c>
      <c r="L101" s="9">
        <f t="shared" si="8"/>
        <v>80.069999999999993</v>
      </c>
      <c r="M101" s="9">
        <f t="shared" si="14"/>
        <v>2559.1200000000003</v>
      </c>
      <c r="N101" s="9">
        <f t="shared" si="9"/>
        <v>76.77</v>
      </c>
      <c r="O101" s="9">
        <f t="shared" si="15"/>
        <v>2635.8900000000003</v>
      </c>
      <c r="P101" s="8">
        <v>12</v>
      </c>
      <c r="Q101" s="9">
        <f t="shared" si="16"/>
        <v>219.66</v>
      </c>
      <c r="R101" s="9">
        <f t="shared" si="10"/>
        <v>18.309999999999999</v>
      </c>
      <c r="S101" s="9">
        <f t="shared" si="17"/>
        <v>54.93</v>
      </c>
      <c r="T101" s="9">
        <f t="shared" si="11"/>
        <v>65.92</v>
      </c>
    </row>
    <row r="102" spans="1:20" ht="13.5">
      <c r="A102" s="8">
        <v>93</v>
      </c>
      <c r="B102" s="17" t="s">
        <v>116</v>
      </c>
      <c r="C102" s="9">
        <v>996.69</v>
      </c>
      <c r="D102" s="9">
        <f t="shared" si="6"/>
        <v>219.27</v>
      </c>
      <c r="E102" s="9">
        <v>28.57</v>
      </c>
      <c r="F102" s="9">
        <v>220.72</v>
      </c>
      <c r="G102" s="9">
        <v>24.75</v>
      </c>
      <c r="H102" s="9">
        <v>971.82</v>
      </c>
      <c r="I102" s="9">
        <f t="shared" si="18"/>
        <v>2461.8200000000002</v>
      </c>
      <c r="J102" s="9">
        <f t="shared" si="7"/>
        <v>17.23</v>
      </c>
      <c r="K102" s="9">
        <f t="shared" si="13"/>
        <v>2479.0500000000002</v>
      </c>
      <c r="L102" s="9">
        <f t="shared" si="8"/>
        <v>80.069999999999993</v>
      </c>
      <c r="M102" s="9">
        <f t="shared" si="14"/>
        <v>2559.1200000000003</v>
      </c>
      <c r="N102" s="9">
        <f t="shared" si="9"/>
        <v>76.77</v>
      </c>
      <c r="O102" s="9">
        <f t="shared" si="15"/>
        <v>2635.8900000000003</v>
      </c>
      <c r="P102" s="8">
        <v>13</v>
      </c>
      <c r="Q102" s="9">
        <f t="shared" si="16"/>
        <v>202.76</v>
      </c>
      <c r="R102" s="9">
        <f t="shared" si="10"/>
        <v>16.899999999999999</v>
      </c>
      <c r="S102" s="9">
        <f t="shared" si="17"/>
        <v>50.7</v>
      </c>
      <c r="T102" s="9">
        <f t="shared" si="11"/>
        <v>60.84</v>
      </c>
    </row>
    <row r="103" spans="1:20" ht="13.5">
      <c r="A103" s="8">
        <v>94</v>
      </c>
      <c r="B103" s="14" t="s">
        <v>121</v>
      </c>
      <c r="C103" s="9">
        <v>2940.7</v>
      </c>
      <c r="D103" s="9">
        <f t="shared" si="6"/>
        <v>646.95000000000005</v>
      </c>
      <c r="E103" s="9">
        <v>851.52</v>
      </c>
      <c r="F103" s="9">
        <v>357.07</v>
      </c>
      <c r="G103" s="9">
        <v>75</v>
      </c>
      <c r="H103" s="9">
        <v>1083.49</v>
      </c>
      <c r="I103" s="9">
        <f t="shared" si="18"/>
        <v>5954.73</v>
      </c>
      <c r="J103" s="9">
        <f t="shared" si="7"/>
        <v>41.68</v>
      </c>
      <c r="K103" s="9">
        <f t="shared" si="13"/>
        <v>5996.41</v>
      </c>
      <c r="L103" s="9">
        <f t="shared" si="8"/>
        <v>193.68</v>
      </c>
      <c r="M103" s="9">
        <f t="shared" si="14"/>
        <v>6190.09</v>
      </c>
      <c r="N103" s="9">
        <f t="shared" si="9"/>
        <v>185.7</v>
      </c>
      <c r="O103" s="9">
        <f t="shared" si="15"/>
        <v>6375.79</v>
      </c>
      <c r="P103" s="8">
        <v>1</v>
      </c>
      <c r="Q103" s="9">
        <f t="shared" si="16"/>
        <v>6375.79</v>
      </c>
      <c r="R103" s="9">
        <f t="shared" si="10"/>
        <v>531.32000000000005</v>
      </c>
      <c r="S103" s="9">
        <f t="shared" si="17"/>
        <v>1593.96</v>
      </c>
      <c r="T103" s="9">
        <f t="shared" si="11"/>
        <v>1912.75</v>
      </c>
    </row>
    <row r="104" spans="1:20" ht="13.5">
      <c r="A104" s="8">
        <v>95</v>
      </c>
      <c r="B104" s="14" t="s">
        <v>117</v>
      </c>
      <c r="C104" s="9">
        <v>1966.68</v>
      </c>
      <c r="D104" s="9">
        <f t="shared" si="6"/>
        <v>432.67</v>
      </c>
      <c r="E104" s="9">
        <v>47.16</v>
      </c>
      <c r="F104" s="9">
        <v>162.88</v>
      </c>
      <c r="G104" s="9">
        <v>75</v>
      </c>
      <c r="H104" s="9">
        <v>1159.8499999999999</v>
      </c>
      <c r="I104" s="9">
        <f t="shared" si="18"/>
        <v>3844.24</v>
      </c>
      <c r="J104" s="9">
        <f t="shared" si="7"/>
        <v>26.91</v>
      </c>
      <c r="K104" s="9">
        <f t="shared" si="13"/>
        <v>3871.1499999999996</v>
      </c>
      <c r="L104" s="9">
        <f t="shared" si="8"/>
        <v>125.04</v>
      </c>
      <c r="M104" s="9">
        <f t="shared" si="14"/>
        <v>3996.1899999999996</v>
      </c>
      <c r="N104" s="9">
        <f t="shared" si="9"/>
        <v>119.89</v>
      </c>
      <c r="O104" s="9">
        <f t="shared" si="15"/>
        <v>4116.08</v>
      </c>
      <c r="P104" s="8">
        <v>1</v>
      </c>
      <c r="Q104" s="9">
        <f t="shared" si="16"/>
        <v>4116.08</v>
      </c>
      <c r="R104" s="9">
        <f t="shared" si="10"/>
        <v>343.01</v>
      </c>
      <c r="S104" s="9">
        <f t="shared" si="17"/>
        <v>1029.03</v>
      </c>
      <c r="T104" s="9">
        <f t="shared" si="11"/>
        <v>1234.8399999999999</v>
      </c>
    </row>
    <row r="105" spans="1:20" ht="13.5">
      <c r="A105" s="8">
        <v>96</v>
      </c>
      <c r="B105" s="14" t="s">
        <v>118</v>
      </c>
      <c r="C105" s="9">
        <v>2819.09</v>
      </c>
      <c r="D105" s="9">
        <f t="shared" si="6"/>
        <v>620.20000000000005</v>
      </c>
      <c r="E105" s="9">
        <v>814.72</v>
      </c>
      <c r="F105" s="9">
        <v>145.79</v>
      </c>
      <c r="G105" s="9">
        <v>75</v>
      </c>
      <c r="H105" s="9">
        <v>1159.8499999999999</v>
      </c>
      <c r="I105" s="9">
        <f t="shared" si="18"/>
        <v>5634.65</v>
      </c>
      <c r="J105" s="9">
        <f t="shared" si="7"/>
        <v>39.44</v>
      </c>
      <c r="K105" s="9">
        <f t="shared" si="13"/>
        <v>5674.0899999999992</v>
      </c>
      <c r="L105" s="9">
        <f t="shared" si="8"/>
        <v>183.27</v>
      </c>
      <c r="M105" s="9">
        <f t="shared" si="14"/>
        <v>5857.36</v>
      </c>
      <c r="N105" s="9">
        <f t="shared" si="9"/>
        <v>175.72</v>
      </c>
      <c r="O105" s="9">
        <f t="shared" si="15"/>
        <v>6033.08</v>
      </c>
      <c r="P105" s="8">
        <v>1</v>
      </c>
      <c r="Q105" s="9">
        <f t="shared" si="16"/>
        <v>6033.08</v>
      </c>
      <c r="R105" s="9">
        <f t="shared" si="10"/>
        <v>502.76</v>
      </c>
      <c r="S105" s="9">
        <f t="shared" si="17"/>
        <v>1508.28</v>
      </c>
      <c r="T105" s="9">
        <f t="shared" si="11"/>
        <v>1809.94</v>
      </c>
    </row>
    <row r="106" spans="1:20" ht="13.5">
      <c r="A106" s="8">
        <v>97</v>
      </c>
      <c r="B106" s="14" t="s">
        <v>119</v>
      </c>
      <c r="C106" s="9">
        <v>2697.23</v>
      </c>
      <c r="D106" s="9">
        <f t="shared" si="6"/>
        <v>593.39</v>
      </c>
      <c r="E106" s="9">
        <v>757.66</v>
      </c>
      <c r="F106" s="9">
        <v>417.24</v>
      </c>
      <c r="G106" s="9">
        <v>75</v>
      </c>
      <c r="H106" s="9">
        <v>1159.8499999999999</v>
      </c>
      <c r="I106" s="9">
        <f>SUM(C106:H106)</f>
        <v>5700.369999999999</v>
      </c>
      <c r="J106" s="9">
        <f t="shared" si="7"/>
        <v>39.9</v>
      </c>
      <c r="K106" s="9">
        <f t="shared" si="13"/>
        <v>5740.2699999999986</v>
      </c>
      <c r="L106" s="9">
        <f t="shared" si="8"/>
        <v>185.41</v>
      </c>
      <c r="M106" s="9">
        <f t="shared" si="14"/>
        <v>5925.6799999999985</v>
      </c>
      <c r="N106" s="9">
        <f t="shared" si="9"/>
        <v>177.77</v>
      </c>
      <c r="O106" s="9">
        <f t="shared" si="15"/>
        <v>6103.4499999999989</v>
      </c>
      <c r="P106" s="8">
        <v>1</v>
      </c>
      <c r="Q106" s="9">
        <f t="shared" si="16"/>
        <v>6103.45</v>
      </c>
      <c r="R106" s="9">
        <f t="shared" si="10"/>
        <v>508.62</v>
      </c>
      <c r="S106" s="9">
        <f t="shared" si="17"/>
        <v>1525.86</v>
      </c>
      <c r="T106" s="9">
        <f t="shared" si="11"/>
        <v>1831.03</v>
      </c>
    </row>
    <row r="107" spans="1:20" ht="13.5">
      <c r="A107" s="8">
        <v>98</v>
      </c>
      <c r="B107" s="14" t="s">
        <v>120</v>
      </c>
      <c r="C107" s="9">
        <v>3306.04</v>
      </c>
      <c r="D107" s="9">
        <f t="shared" si="6"/>
        <v>727.33</v>
      </c>
      <c r="E107" s="9">
        <v>366.21</v>
      </c>
      <c r="F107" s="9">
        <v>358.67</v>
      </c>
      <c r="G107" s="9">
        <v>75</v>
      </c>
      <c r="H107" s="9">
        <v>664.99</v>
      </c>
      <c r="I107" s="9">
        <f>SUM(C107:H107)</f>
        <v>5498.24</v>
      </c>
      <c r="J107" s="9">
        <f t="shared" si="7"/>
        <v>38.49</v>
      </c>
      <c r="K107" s="9">
        <f t="shared" si="13"/>
        <v>5536.73</v>
      </c>
      <c r="L107" s="9">
        <f t="shared" si="8"/>
        <v>178.84</v>
      </c>
      <c r="M107" s="9">
        <f t="shared" si="14"/>
        <v>5715.57</v>
      </c>
      <c r="N107" s="9">
        <f t="shared" si="9"/>
        <v>171.47</v>
      </c>
      <c r="O107" s="9">
        <f t="shared" si="15"/>
        <v>5887.04</v>
      </c>
      <c r="P107" s="8">
        <v>1</v>
      </c>
      <c r="Q107" s="9">
        <f t="shared" si="16"/>
        <v>5887.04</v>
      </c>
      <c r="R107" s="9">
        <f t="shared" si="10"/>
        <v>490.59</v>
      </c>
      <c r="S107" s="9">
        <f t="shared" si="17"/>
        <v>1471.77</v>
      </c>
      <c r="T107" s="9">
        <f t="shared" si="11"/>
        <v>1766.12</v>
      </c>
    </row>
    <row r="108" spans="1:20" ht="13.5">
      <c r="A108" s="8">
        <v>99</v>
      </c>
      <c r="B108" s="14" t="s">
        <v>86</v>
      </c>
      <c r="C108" s="9">
        <v>2819.09</v>
      </c>
      <c r="D108" s="9">
        <f t="shared" si="6"/>
        <v>620.20000000000005</v>
      </c>
      <c r="E108" s="9">
        <v>562.54999999999995</v>
      </c>
      <c r="F108" s="9">
        <v>207.7</v>
      </c>
      <c r="G108" s="9">
        <v>75</v>
      </c>
      <c r="H108" s="9">
        <v>1159.8499999999999</v>
      </c>
      <c r="I108" s="9">
        <f>SUM(C108:H108)</f>
        <v>5444.3899999999994</v>
      </c>
      <c r="J108" s="9">
        <f t="shared" si="7"/>
        <v>38.11</v>
      </c>
      <c r="K108" s="9">
        <f t="shared" si="13"/>
        <v>5482.4999999999991</v>
      </c>
      <c r="L108" s="9">
        <f t="shared" si="8"/>
        <v>177.08</v>
      </c>
      <c r="M108" s="9">
        <f t="shared" si="14"/>
        <v>5659.579999999999</v>
      </c>
      <c r="N108" s="9">
        <f t="shared" si="9"/>
        <v>169.79</v>
      </c>
      <c r="O108" s="9">
        <f t="shared" si="15"/>
        <v>5829.369999999999</v>
      </c>
      <c r="P108" s="8">
        <v>1</v>
      </c>
      <c r="Q108" s="9">
        <f t="shared" si="16"/>
        <v>5829.37</v>
      </c>
      <c r="R108" s="9">
        <f t="shared" si="10"/>
        <v>485.78</v>
      </c>
      <c r="S108" s="9">
        <f t="shared" si="17"/>
        <v>1457.34</v>
      </c>
      <c r="T108" s="9">
        <f t="shared" si="11"/>
        <v>1748.81</v>
      </c>
    </row>
    <row r="109" spans="1:20" ht="13.5">
      <c r="A109" s="8">
        <v>100</v>
      </c>
      <c r="B109" s="14" t="s">
        <v>122</v>
      </c>
      <c r="C109" s="9">
        <v>2940.7</v>
      </c>
      <c r="D109" s="9">
        <f t="shared" si="6"/>
        <v>646.95000000000005</v>
      </c>
      <c r="E109" s="9">
        <v>576.23</v>
      </c>
      <c r="F109" s="9">
        <v>197.43</v>
      </c>
      <c r="G109" s="9">
        <v>75</v>
      </c>
      <c r="H109" s="9">
        <v>1064.8499999999999</v>
      </c>
      <c r="I109" s="9">
        <f>SUM(C109:H109)</f>
        <v>5501.16</v>
      </c>
      <c r="J109" s="9">
        <f t="shared" si="7"/>
        <v>38.51</v>
      </c>
      <c r="K109" s="9">
        <f>SUM(I109,J109)</f>
        <v>5539.67</v>
      </c>
      <c r="L109" s="9">
        <f t="shared" si="8"/>
        <v>178.93</v>
      </c>
      <c r="M109" s="9">
        <f>SUM(K109,L109)</f>
        <v>5718.6</v>
      </c>
      <c r="N109" s="9">
        <f t="shared" si="9"/>
        <v>171.56</v>
      </c>
      <c r="O109" s="9">
        <f>SUM(M109,N109)</f>
        <v>5890.1600000000008</v>
      </c>
      <c r="P109" s="8">
        <v>1</v>
      </c>
      <c r="Q109" s="9">
        <f>ROUND(PRODUCT(O109,1/P109),2)</f>
        <v>5890.16</v>
      </c>
      <c r="R109" s="9">
        <f t="shared" si="10"/>
        <v>490.85</v>
      </c>
      <c r="S109" s="9">
        <f>ROUND(PRODUCT(R109,3),2)</f>
        <v>1472.55</v>
      </c>
      <c r="T109" s="9">
        <f t="shared" si="11"/>
        <v>1767.06</v>
      </c>
    </row>
    <row r="110" spans="1:20">
      <c r="J110" s="13"/>
    </row>
    <row r="111" spans="1:20">
      <c r="J111" s="13"/>
    </row>
    <row r="112" spans="1:20">
      <c r="J112" s="13"/>
      <c r="O112" s="21"/>
    </row>
    <row r="113" spans="2:17">
      <c r="J113" s="13"/>
    </row>
    <row r="114" spans="2:17">
      <c r="J114" s="13"/>
    </row>
    <row r="115" spans="2:17">
      <c r="J115" s="13"/>
    </row>
    <row r="116" spans="2:17">
      <c r="J116" s="13"/>
    </row>
    <row r="117" spans="2:17">
      <c r="J117" s="13"/>
    </row>
    <row r="118" spans="2:17">
      <c r="J118" s="13"/>
    </row>
    <row r="119" spans="2:17">
      <c r="J119" s="13"/>
    </row>
    <row r="120" spans="2:17">
      <c r="J120" s="13"/>
    </row>
    <row r="121" spans="2:17">
      <c r="J121" s="13"/>
    </row>
    <row r="122" spans="2:17">
      <c r="B122" s="26" t="s">
        <v>40</v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</row>
    <row r="123" spans="2:17">
      <c r="J123" s="13"/>
    </row>
    <row r="124" spans="2:17">
      <c r="J124" s="13"/>
    </row>
    <row r="125" spans="2:17">
      <c r="J125" s="13"/>
    </row>
    <row r="126" spans="2:17">
      <c r="J126" s="13"/>
    </row>
    <row r="127" spans="2:17">
      <c r="J127" s="13"/>
    </row>
    <row r="128" spans="2:17">
      <c r="J128" s="13"/>
    </row>
    <row r="129" spans="2:15">
      <c r="J129" s="13"/>
    </row>
    <row r="130" spans="2:15">
      <c r="J130" s="13"/>
    </row>
    <row r="131" spans="2:15">
      <c r="J131" s="13"/>
    </row>
    <row r="132" spans="2:15"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</row>
  </sheetData>
  <mergeCells count="21">
    <mergeCell ref="A2:T2"/>
    <mergeCell ref="A3:T3"/>
    <mergeCell ref="A4:T4"/>
    <mergeCell ref="A5:T5"/>
    <mergeCell ref="A6:T6"/>
    <mergeCell ref="A1:T1"/>
    <mergeCell ref="B8:B9"/>
    <mergeCell ref="C8:H8"/>
    <mergeCell ref="I8:I9"/>
    <mergeCell ref="J8:J9"/>
    <mergeCell ref="L8:L9"/>
    <mergeCell ref="R8:R9"/>
    <mergeCell ref="S8:S9"/>
    <mergeCell ref="T8:T9"/>
    <mergeCell ref="B132:O132"/>
    <mergeCell ref="B122:Q122"/>
    <mergeCell ref="P8:P9"/>
    <mergeCell ref="Q8:Q9"/>
    <mergeCell ref="M8:M9"/>
    <mergeCell ref="N8:N9"/>
    <mergeCell ref="O8:O9"/>
  </mergeCells>
  <phoneticPr fontId="0" type="noConversion"/>
  <pageMargins left="0.19685039370078741" right="0.19685039370078741" top="0.98425196850393704" bottom="0.98425196850393704" header="0.51181102362204722" footer="0.51181102362204722"/>
  <pageSetup paperSize="9" scale="75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8"/>
  <sheetViews>
    <sheetView topLeftCell="A22" workbookViewId="0">
      <selection activeCell="A22" sqref="A1:IV65536"/>
    </sheetView>
  </sheetViews>
  <sheetFormatPr defaultRowHeight="12.75"/>
  <cols>
    <col min="1" max="1" width="5.5703125" customWidth="1"/>
    <col min="2" max="2" width="20.5703125" customWidth="1"/>
    <col min="3" max="3" width="5.7109375" customWidth="1"/>
    <col min="4" max="4" width="7.140625" customWidth="1"/>
    <col min="5" max="5" width="7.28515625" customWidth="1"/>
  </cols>
  <sheetData>
    <row r="1" spans="1:23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</row>
    <row r="2" spans="1:23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</row>
    <row r="3" spans="1:2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</row>
    <row r="4" spans="1:2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</row>
    <row r="5" spans="1:2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</row>
    <row r="6" spans="1:2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8" spans="1:23" ht="12.75" customHeight="1">
      <c r="A8" s="3"/>
      <c r="B8" s="24"/>
      <c r="C8" s="30"/>
      <c r="D8" s="31"/>
      <c r="E8" s="31"/>
      <c r="F8" s="31"/>
      <c r="G8" s="31"/>
      <c r="H8" s="31"/>
      <c r="I8" s="31"/>
      <c r="J8" s="33"/>
      <c r="K8" s="24"/>
      <c r="L8" s="24"/>
      <c r="M8" s="10"/>
      <c r="N8" s="24"/>
      <c r="O8" s="24"/>
      <c r="P8" s="24"/>
      <c r="Q8" s="24"/>
      <c r="R8" s="24"/>
      <c r="S8" s="24"/>
      <c r="T8" s="22"/>
      <c r="U8" s="22"/>
      <c r="V8" s="24"/>
      <c r="W8" s="24"/>
    </row>
    <row r="9" spans="1:23" ht="53.25" customHeight="1">
      <c r="A9" s="7"/>
      <c r="B9" s="29"/>
      <c r="C9" s="1"/>
      <c r="D9" s="1"/>
      <c r="E9" s="11"/>
      <c r="F9" s="1"/>
      <c r="G9" s="1"/>
      <c r="H9" s="1"/>
      <c r="I9" s="1"/>
      <c r="J9" s="1"/>
      <c r="K9" s="32"/>
      <c r="L9" s="32"/>
      <c r="M9" s="2"/>
      <c r="N9" s="25"/>
      <c r="O9" s="25"/>
      <c r="P9" s="25"/>
      <c r="Q9" s="25"/>
      <c r="R9" s="25"/>
      <c r="S9" s="25"/>
      <c r="T9" s="23"/>
      <c r="U9" s="23"/>
      <c r="V9" s="25"/>
      <c r="W9" s="25"/>
    </row>
    <row r="10" spans="1:23">
      <c r="A10" s="4"/>
      <c r="B10" s="10"/>
      <c r="C10" s="1"/>
      <c r="D10" s="1"/>
      <c r="E10" s="1"/>
      <c r="F10" s="1"/>
      <c r="G10" s="1"/>
      <c r="H10" s="1"/>
      <c r="I10" s="1"/>
      <c r="J10" s="5"/>
      <c r="K10" s="1"/>
      <c r="L10" s="1"/>
      <c r="M10" s="1"/>
      <c r="N10" s="1"/>
      <c r="O10" s="1"/>
      <c r="P10" s="1"/>
      <c r="Q10" s="1"/>
      <c r="R10" s="1"/>
      <c r="S10" s="1"/>
      <c r="T10" s="6"/>
      <c r="U10" s="6"/>
      <c r="V10" s="6"/>
      <c r="W10" s="6"/>
    </row>
    <row r="11" spans="1:23">
      <c r="A11" s="8"/>
      <c r="B11" s="12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8"/>
      <c r="S11" s="9"/>
      <c r="T11" s="9"/>
      <c r="U11" s="9"/>
      <c r="V11" s="9"/>
      <c r="W11" s="9"/>
    </row>
    <row r="12" spans="1:23">
      <c r="A12" s="8"/>
      <c r="B12" s="12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8"/>
      <c r="S12" s="9"/>
      <c r="T12" s="9"/>
      <c r="U12" s="9"/>
      <c r="V12" s="9"/>
      <c r="W12" s="9"/>
    </row>
    <row r="13" spans="1:23">
      <c r="A13" s="8"/>
      <c r="B13" s="12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8"/>
      <c r="S13" s="9"/>
      <c r="T13" s="9"/>
      <c r="U13" s="9"/>
      <c r="V13" s="9"/>
      <c r="W13" s="9"/>
    </row>
    <row r="14" spans="1:23">
      <c r="A14" s="8"/>
      <c r="B14" s="12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8"/>
      <c r="S14" s="9"/>
      <c r="T14" s="9"/>
      <c r="U14" s="9"/>
      <c r="V14" s="9"/>
      <c r="W14" s="9"/>
    </row>
    <row r="15" spans="1:23">
      <c r="A15" s="8"/>
      <c r="B15" s="12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8"/>
      <c r="S15" s="9"/>
      <c r="T15" s="9"/>
      <c r="U15" s="9"/>
      <c r="V15" s="9"/>
      <c r="W15" s="9"/>
    </row>
    <row r="16" spans="1:23">
      <c r="A16" s="8"/>
      <c r="B16" s="12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8"/>
      <c r="S16" s="9"/>
      <c r="T16" s="9"/>
      <c r="U16" s="9"/>
      <c r="V16" s="9"/>
      <c r="W16" s="9"/>
    </row>
    <row r="17" spans="1:23">
      <c r="A17" s="8"/>
      <c r="B17" s="12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8"/>
      <c r="S17" s="9"/>
      <c r="T17" s="9"/>
      <c r="U17" s="9"/>
      <c r="V17" s="9"/>
      <c r="W17" s="9"/>
    </row>
    <row r="18" spans="1:23">
      <c r="A18" s="8"/>
      <c r="B18" s="12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8"/>
      <c r="S18" s="9"/>
      <c r="T18" s="9"/>
      <c r="U18" s="9"/>
      <c r="V18" s="9"/>
      <c r="W18" s="9"/>
    </row>
    <row r="19" spans="1:23">
      <c r="A19" s="8"/>
      <c r="B19" s="12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8"/>
      <c r="S19" s="9"/>
      <c r="T19" s="9"/>
      <c r="U19" s="9"/>
      <c r="V19" s="9"/>
      <c r="W19" s="9"/>
    </row>
    <row r="20" spans="1:23">
      <c r="A20" s="8"/>
      <c r="B20" s="12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8"/>
      <c r="S20" s="9"/>
      <c r="T20" s="9"/>
      <c r="U20" s="9"/>
      <c r="V20" s="9"/>
      <c r="W20" s="9"/>
    </row>
    <row r="21" spans="1:23">
      <c r="A21" s="8"/>
      <c r="B21" s="12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8"/>
      <c r="S21" s="9"/>
      <c r="T21" s="9"/>
      <c r="U21" s="9"/>
      <c r="V21" s="9"/>
      <c r="W21" s="9"/>
    </row>
    <row r="22" spans="1:23">
      <c r="A22" s="8"/>
      <c r="B22" s="12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8"/>
      <c r="S22" s="9"/>
      <c r="T22" s="9"/>
      <c r="U22" s="9"/>
      <c r="V22" s="9"/>
      <c r="W22" s="9"/>
    </row>
    <row r="23" spans="1:23">
      <c r="A23" s="8"/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8"/>
      <c r="S23" s="9"/>
      <c r="T23" s="9"/>
      <c r="U23" s="9"/>
      <c r="V23" s="9"/>
      <c r="W23" s="9"/>
    </row>
    <row r="24" spans="1:23">
      <c r="A24" s="8"/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8"/>
      <c r="S24" s="9"/>
      <c r="T24" s="9"/>
      <c r="U24" s="9"/>
      <c r="V24" s="9"/>
      <c r="W24" s="9"/>
    </row>
    <row r="25" spans="1:23">
      <c r="A25" s="8"/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8"/>
      <c r="S25" s="9"/>
      <c r="T25" s="9"/>
      <c r="U25" s="9"/>
      <c r="V25" s="9"/>
      <c r="W25" s="9"/>
    </row>
    <row r="26" spans="1:23">
      <c r="A26" s="8"/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8"/>
      <c r="S26" s="9"/>
      <c r="T26" s="9"/>
      <c r="U26" s="9"/>
      <c r="V26" s="9"/>
      <c r="W26" s="9"/>
    </row>
    <row r="27" spans="1:23">
      <c r="A27" s="8"/>
      <c r="B27" s="12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8"/>
      <c r="S27" s="9"/>
      <c r="T27" s="9"/>
      <c r="U27" s="9"/>
      <c r="V27" s="9"/>
      <c r="W27" s="9"/>
    </row>
    <row r="28" spans="1:23">
      <c r="A28" s="8"/>
      <c r="B28" s="12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8"/>
      <c r="S28" s="9"/>
      <c r="T28" s="9"/>
      <c r="U28" s="9"/>
      <c r="V28" s="9"/>
      <c r="W28" s="9"/>
    </row>
    <row r="29" spans="1:23">
      <c r="A29" s="8"/>
      <c r="B29" s="12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8"/>
      <c r="S29" s="9"/>
      <c r="T29" s="9"/>
      <c r="U29" s="9"/>
      <c r="V29" s="9"/>
      <c r="W29" s="9"/>
    </row>
    <row r="30" spans="1:23">
      <c r="A30" s="8"/>
      <c r="B30" s="12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8"/>
      <c r="S30" s="9"/>
      <c r="T30" s="9"/>
      <c r="U30" s="9"/>
      <c r="V30" s="9"/>
      <c r="W30" s="9"/>
    </row>
    <row r="31" spans="1:23">
      <c r="A31" s="8"/>
      <c r="B31" s="12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8"/>
      <c r="S31" s="9"/>
      <c r="T31" s="9"/>
      <c r="U31" s="9"/>
      <c r="V31" s="9"/>
      <c r="W31" s="9"/>
    </row>
    <row r="32" spans="1:23">
      <c r="A32" s="8"/>
      <c r="B32" s="20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8"/>
      <c r="S32" s="9"/>
      <c r="T32" s="9"/>
      <c r="U32" s="9"/>
      <c r="V32" s="9"/>
      <c r="W32" s="9"/>
    </row>
    <row r="33" spans="1:23">
      <c r="A33" s="8"/>
      <c r="B33" s="12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8"/>
      <c r="S33" s="9"/>
      <c r="T33" s="9"/>
      <c r="U33" s="9"/>
      <c r="V33" s="9"/>
      <c r="W33" s="9"/>
    </row>
    <row r="34" spans="1:23">
      <c r="A34" s="8"/>
      <c r="B34" s="12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8"/>
      <c r="S34" s="9"/>
      <c r="T34" s="9"/>
      <c r="U34" s="9"/>
      <c r="V34" s="9"/>
      <c r="W34" s="9"/>
    </row>
    <row r="35" spans="1:23">
      <c r="A35" s="8"/>
      <c r="B35" s="12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8"/>
      <c r="S35" s="9"/>
      <c r="T35" s="9"/>
      <c r="U35" s="9"/>
      <c r="V35" s="9"/>
      <c r="W35" s="9"/>
    </row>
    <row r="36" spans="1:23" ht="15" customHeight="1">
      <c r="A36" s="8"/>
      <c r="B36" s="18"/>
      <c r="C36" s="8"/>
      <c r="D36" s="8"/>
      <c r="E36" s="8"/>
      <c r="F36" s="8"/>
      <c r="G36" s="8"/>
      <c r="H36" s="8"/>
      <c r="I36" s="8"/>
      <c r="J36" s="8"/>
      <c r="K36" s="8"/>
      <c r="L36" s="9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</row>
    <row r="37" spans="1:23" ht="14.25" customHeight="1">
      <c r="A37" s="8"/>
      <c r="B37" s="18"/>
      <c r="C37" s="8"/>
      <c r="D37" s="8"/>
      <c r="E37" s="8"/>
      <c r="F37" s="8"/>
      <c r="G37" s="8"/>
      <c r="H37" s="8"/>
      <c r="I37" s="8"/>
      <c r="J37" s="8"/>
      <c r="K37" s="8"/>
      <c r="L37" s="9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</row>
    <row r="38" spans="1:23">
      <c r="A38" s="8"/>
      <c r="B38" s="18"/>
      <c r="C38" s="8"/>
      <c r="D38" s="8"/>
      <c r="E38" s="8"/>
      <c r="F38" s="8"/>
      <c r="G38" s="8"/>
      <c r="H38" s="8"/>
      <c r="I38" s="8"/>
      <c r="J38" s="8"/>
      <c r="K38" s="8"/>
      <c r="L38" s="9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</row>
    <row r="39" spans="1:23">
      <c r="A39" s="8"/>
      <c r="B39" s="18"/>
      <c r="C39" s="8"/>
      <c r="D39" s="8"/>
      <c r="E39" s="8"/>
      <c r="F39" s="8"/>
      <c r="G39" s="8"/>
      <c r="H39" s="8"/>
      <c r="I39" s="8"/>
      <c r="J39" s="8"/>
      <c r="K39" s="8"/>
      <c r="L39" s="9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</row>
    <row r="40" spans="1:23">
      <c r="A40" s="8"/>
      <c r="B40" s="18"/>
      <c r="C40" s="8"/>
      <c r="D40" s="8"/>
      <c r="E40" s="8"/>
      <c r="F40" s="8"/>
      <c r="G40" s="8"/>
      <c r="H40" s="8"/>
      <c r="I40" s="8"/>
      <c r="J40" s="8"/>
      <c r="K40" s="8"/>
      <c r="L40" s="9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</row>
    <row r="41" spans="1:23">
      <c r="A41" s="8"/>
      <c r="B41" s="19"/>
      <c r="C41" s="8"/>
      <c r="D41" s="8"/>
      <c r="E41" s="8"/>
      <c r="F41" s="8"/>
      <c r="G41" s="8"/>
      <c r="H41" s="8"/>
      <c r="I41" s="8"/>
      <c r="J41" s="8"/>
      <c r="K41" s="8"/>
      <c r="L41" s="9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</row>
    <row r="42" spans="1:23">
      <c r="A42" s="8"/>
      <c r="B42" s="20"/>
      <c r="C42" s="8"/>
      <c r="D42" s="8"/>
      <c r="E42" s="8"/>
      <c r="F42" s="8"/>
      <c r="G42" s="8"/>
      <c r="H42" s="8"/>
      <c r="I42" s="8"/>
      <c r="J42" s="8"/>
      <c r="K42" s="8"/>
      <c r="L42" s="9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</row>
    <row r="43" spans="1:23">
      <c r="A43" s="8"/>
      <c r="B43" s="20"/>
      <c r="C43" s="8"/>
      <c r="D43" s="8"/>
      <c r="E43" s="8"/>
      <c r="F43" s="8"/>
      <c r="G43" s="8"/>
      <c r="H43" s="8"/>
      <c r="I43" s="8"/>
      <c r="J43" s="8"/>
      <c r="K43" s="8"/>
      <c r="L43" s="9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</row>
    <row r="44" spans="1:23">
      <c r="A44" s="8"/>
      <c r="B44" s="20"/>
      <c r="C44" s="8"/>
      <c r="D44" s="8"/>
      <c r="E44" s="8"/>
      <c r="F44" s="8"/>
      <c r="G44" s="8"/>
      <c r="H44" s="8"/>
      <c r="I44" s="8"/>
      <c r="J44" s="8"/>
      <c r="K44" s="8"/>
      <c r="L44" s="9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</row>
    <row r="45" spans="1:23">
      <c r="A45" s="8"/>
      <c r="B45" s="20"/>
      <c r="C45" s="8"/>
      <c r="D45" s="8"/>
      <c r="E45" s="8"/>
      <c r="F45" s="8"/>
      <c r="G45" s="8"/>
      <c r="H45" s="8"/>
      <c r="I45" s="8"/>
      <c r="J45" s="8"/>
      <c r="K45" s="8"/>
      <c r="L45" s="9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</row>
    <row r="46" spans="1:23">
      <c r="A46" s="8"/>
      <c r="B46" s="20"/>
      <c r="C46" s="8"/>
      <c r="D46" s="8"/>
      <c r="E46" s="8"/>
      <c r="F46" s="8"/>
      <c r="G46" s="8"/>
      <c r="H46" s="8"/>
      <c r="I46" s="8"/>
      <c r="J46" s="8"/>
      <c r="K46" s="8"/>
      <c r="L46" s="9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</row>
    <row r="47" spans="1:23">
      <c r="A47" s="8"/>
      <c r="B47" s="20"/>
      <c r="C47" s="8"/>
      <c r="D47" s="8"/>
      <c r="E47" s="8"/>
      <c r="F47" s="8"/>
      <c r="G47" s="8"/>
      <c r="H47" s="8"/>
      <c r="I47" s="8"/>
      <c r="J47" s="8"/>
      <c r="K47" s="8"/>
      <c r="L47" s="9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</row>
    <row r="48" spans="1:23">
      <c r="A48" s="8"/>
      <c r="B48" s="20"/>
      <c r="C48" s="8"/>
      <c r="D48" s="8"/>
      <c r="E48" s="8"/>
      <c r="F48" s="8"/>
      <c r="G48" s="8"/>
      <c r="H48" s="8"/>
      <c r="I48" s="8"/>
      <c r="J48" s="8"/>
      <c r="K48" s="8"/>
      <c r="L48" s="9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</row>
  </sheetData>
  <mergeCells count="20">
    <mergeCell ref="P8:P9"/>
    <mergeCell ref="Q8:Q9"/>
    <mergeCell ref="V8:V9"/>
    <mergeCell ref="W8:W9"/>
    <mergeCell ref="R8:R9"/>
    <mergeCell ref="S8:S9"/>
    <mergeCell ref="T8:T9"/>
    <mergeCell ref="U8:U9"/>
    <mergeCell ref="B8:B9"/>
    <mergeCell ref="C8:J8"/>
    <mergeCell ref="K8:K9"/>
    <mergeCell ref="L8:L9"/>
    <mergeCell ref="N8:N9"/>
    <mergeCell ref="O8:O9"/>
    <mergeCell ref="A1:W1"/>
    <mergeCell ref="A2:W2"/>
    <mergeCell ref="A3:W3"/>
    <mergeCell ref="A4:W4"/>
    <mergeCell ref="A5:W5"/>
    <mergeCell ref="A6:W6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Аркуш1</vt:lpstr>
      <vt:lpstr>Аркуш2</vt:lpstr>
      <vt:lpstr>Аркуш3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Windows User</cp:lastModifiedBy>
  <cp:lastPrinted>2019-12-30T12:39:12Z</cp:lastPrinted>
  <dcterms:created xsi:type="dcterms:W3CDTF">1996-10-08T23:32:33Z</dcterms:created>
  <dcterms:modified xsi:type="dcterms:W3CDTF">2020-01-03T11:42:03Z</dcterms:modified>
</cp:coreProperties>
</file>