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10" i="1"/>
  <c r="N118" s="1"/>
  <c r="N119" s="1"/>
  <c r="N75"/>
  <c r="N66"/>
  <c r="N76" s="1"/>
  <c r="N96"/>
  <c r="S97"/>
  <c r="P97"/>
  <c r="O97"/>
  <c r="N97"/>
  <c r="H97"/>
  <c r="D96"/>
  <c r="P96"/>
  <c r="S91" l="1"/>
  <c r="R91"/>
  <c r="R97" s="1"/>
  <c r="Q91"/>
  <c r="Q97" s="1"/>
  <c r="P91"/>
  <c r="N91"/>
  <c r="M91"/>
  <c r="M97" s="1"/>
  <c r="E91"/>
  <c r="E97" s="1"/>
  <c r="D91"/>
  <c r="D97" s="1"/>
  <c r="D49"/>
  <c r="D42"/>
  <c r="S110"/>
  <c r="S118" s="1"/>
  <c r="R110"/>
  <c r="R118" s="1"/>
  <c r="E110"/>
  <c r="E118" s="1"/>
  <c r="E119" s="1"/>
  <c r="D110"/>
  <c r="D118" s="1"/>
  <c r="D119" s="1"/>
  <c r="Q110"/>
  <c r="Q118" s="1"/>
  <c r="M110"/>
  <c r="M118" s="1"/>
  <c r="P110"/>
  <c r="P75"/>
  <c r="P76" s="1"/>
  <c r="M75"/>
  <c r="E75"/>
  <c r="D75"/>
  <c r="R66"/>
  <c r="R76" s="1"/>
  <c r="M66"/>
  <c r="E66"/>
  <c r="D66"/>
  <c r="P118"/>
  <c r="R96"/>
  <c r="Q96"/>
  <c r="M96"/>
  <c r="E96"/>
  <c r="D76" l="1"/>
  <c r="Q119"/>
  <c r="D77"/>
  <c r="M76"/>
  <c r="E76"/>
  <c r="S119"/>
  <c r="M119"/>
  <c r="R119"/>
  <c r="N42" l="1"/>
  <c r="N77" s="1"/>
  <c r="P85"/>
  <c r="O85"/>
  <c r="O119" s="1"/>
  <c r="O120" s="1"/>
  <c r="H85"/>
  <c r="H119" s="1"/>
  <c r="H120" s="1"/>
  <c r="D85"/>
  <c r="E42"/>
  <c r="S42"/>
  <c r="R42"/>
  <c r="Q42"/>
  <c r="P42"/>
  <c r="P49" s="1"/>
  <c r="P77" s="1"/>
  <c r="M42"/>
  <c r="R49" l="1"/>
  <c r="R77" s="1"/>
  <c r="R120" s="1"/>
  <c r="E120"/>
  <c r="E49"/>
  <c r="E77" s="1"/>
  <c r="P119"/>
  <c r="P120" s="1"/>
  <c r="M49"/>
  <c r="M77" s="1"/>
  <c r="M120" s="1"/>
  <c r="Q49"/>
  <c r="Q77" s="1"/>
  <c r="Q120" s="1"/>
  <c r="S49"/>
  <c r="S77" s="1"/>
  <c r="S120" s="1"/>
  <c r="N49"/>
  <c r="N120" s="1"/>
  <c r="D120"/>
</calcChain>
</file>

<file path=xl/sharedStrings.xml><?xml version="1.0" encoding="utf-8"?>
<sst xmlns="http://schemas.openxmlformats.org/spreadsheetml/2006/main" count="316" uniqueCount="161">
  <si>
    <t>N з/п</t>
  </si>
  <si>
    <t>Фінансовий план використання коштів на виконання інвестиційної програми за джерелами фінансування, тис. грн. (без ПДВ)</t>
  </si>
  <si>
    <t>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</si>
  <si>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</si>
  <si>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t>I кв.</t>
  </si>
  <si>
    <t>II кв.</t>
  </si>
  <si>
    <t>III кв.</t>
  </si>
  <si>
    <t>IV кв.</t>
  </si>
  <si>
    <t>I</t>
  </si>
  <si>
    <t>ВОДОПОСТАЧАННЯ</t>
  </si>
  <si>
    <t>Будівництво, реконструкція та модернізація об'єктів водопостачання, з урахуванням:</t>
  </si>
  <si>
    <t>Заходи зі зниження питомих витрат, а також втрат ресурсів, з них:</t>
  </si>
  <si>
    <t>х</t>
  </si>
  <si>
    <t>Усього за підпунктом 1.1.1</t>
  </si>
  <si>
    <t>Заходи щодо забезпечення технологічного обліку ресурсів, з них:</t>
  </si>
  <si>
    <t>Усього за підпунктом 1.1.2</t>
  </si>
  <si>
    <t>1.1.3.</t>
  </si>
  <si>
    <t>Заходи щодо зменшення обсягу витрат води на технологічні потреби, з них:</t>
  </si>
  <si>
    <t>Усього за підпунктом 1.1.3</t>
  </si>
  <si>
    <t>Заходи щодо підвищення якості послуг з централізованого водопостачання, з них:</t>
  </si>
  <si>
    <t>Усього за підпунктом 1.1.4</t>
  </si>
  <si>
    <t>Заходи щодо підвищення екологічної безпеки та охорони навколишнього середовища, з них:</t>
  </si>
  <si>
    <t>Усього за підпунктом 1.1.5</t>
  </si>
  <si>
    <t>Інші заходи, з них:</t>
  </si>
  <si>
    <t>Усього за підпунктом 1.1.6</t>
  </si>
  <si>
    <t>Усього за пунктом 1.1</t>
  </si>
  <si>
    <t>1.2.</t>
  </si>
  <si>
    <t>1.2.1.</t>
  </si>
  <si>
    <t>Заходи зі зниження питомих витрат, а також втрат ресурсів, них:</t>
  </si>
  <si>
    <t>Усього за підпунктом 1.2.1</t>
  </si>
  <si>
    <t>Усього за підпунктом 1.2.2</t>
  </si>
  <si>
    <t>Заходи щодо зменшення обсягу витрат води на технологічні потреби, в них:</t>
  </si>
  <si>
    <t>Усього за підпунктом 1.2.3</t>
  </si>
  <si>
    <t>Заходи щодо підвищення якості послуг з централізованого водопостачання, в них:</t>
  </si>
  <si>
    <t>Усього за підпунктом 1.2.4</t>
  </si>
  <si>
    <t>Заходи щодо провадження та розвитку інформаційних технологій, в них: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</si>
  <si>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</si>
  <si>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в них:</t>
  </si>
  <si>
    <t>Усього за підпунктом 1.2.6</t>
  </si>
  <si>
    <t>Заходи щодо підвищення екологічної безпеки та охорони навколишнього середовища, в них:</t>
  </si>
  <si>
    <t>Усього за підпунктом 1.2.7</t>
  </si>
  <si>
    <t>Інші заходи, в них:</t>
  </si>
  <si>
    <t>Усього за підпунктом 1.2.8</t>
  </si>
  <si>
    <t>Усього за пунктом 1.2</t>
  </si>
  <si>
    <t>Усього за розділом I</t>
  </si>
  <si>
    <t>II</t>
  </si>
  <si>
    <t>ВОДОВІДВЕДЕННЯ</t>
  </si>
  <si>
    <t>2.1.</t>
  </si>
  <si>
    <t>Будівництво, реконструкція та модернізація об'єктів водовідведення, з урахуванням:</t>
  </si>
  <si>
    <t>Усього за підпунктом 2.1.1</t>
  </si>
  <si>
    <t>Усього за підпунктом 2.1.2.</t>
  </si>
  <si>
    <t>Усього за підпунктом 2.1.3</t>
  </si>
  <si>
    <t>Усього за підпунктом 2.1.4</t>
  </si>
  <si>
    <t>Усього за пунктом 2.1.</t>
  </si>
  <si>
    <t>2.2.</t>
  </si>
  <si>
    <t>2.2.1.</t>
  </si>
  <si>
    <t>Усього за підпунктом 2.2.1</t>
  </si>
  <si>
    <t>Усього за підпунктом 2.2.2</t>
  </si>
  <si>
    <t>Заходи щодо провадження та розвитку інформаційних технологій, з них:</t>
  </si>
  <si>
    <t>Усього за підпунктом 2.2.3.</t>
  </si>
  <si>
    <t>Усього за підпунктом 2.2.4</t>
  </si>
  <si>
    <t>Усього за підпунктом 2.2.5</t>
  </si>
  <si>
    <t>Усього за підпунктом 2.2.6</t>
  </si>
  <si>
    <t>Усього за пунктом 2.2</t>
  </si>
  <si>
    <t>Усього за розділом II</t>
  </si>
  <si>
    <t>Усього за інвестиційною програмою</t>
  </si>
  <si>
    <t>Найме-нування заходів (пооб'єкт-но)</t>
  </si>
  <si>
    <t>Кіль-кісний показ-ник (одиниця виміру)</t>
  </si>
  <si>
    <t>загаль-на сума</t>
  </si>
  <si>
    <t>аморти-заційні відраху-вання</t>
  </si>
  <si>
    <t>отри-мані у плано- ваному періоді бюд-жетні кошти, що не підля-гають повер-ненню</t>
  </si>
  <si>
    <t xml:space="preserve">інші залучені кошти, отримані у планованому періоді, з них:  </t>
  </si>
  <si>
    <t>отри-мані у плано-вому періоді позич-кові кошти фінан-сових установ, що підля-гають повер-ненню</t>
  </si>
  <si>
    <t>вироб-ничі інвес-тиції з при-бутку</t>
  </si>
  <si>
    <t>що підля-гають повер-ненню</t>
  </si>
  <si>
    <t>що не підля-гають повер-ненню</t>
  </si>
  <si>
    <t xml:space="preserve">з урахуванням: </t>
  </si>
  <si>
    <t>Сума позич-кових коштів та відсот-ків за їх викорис-тання, що підля-гає повер-ненню у плано-ваному періоді, тис. грн. (без ПДВ)</t>
  </si>
  <si>
    <t>Сума інших залу- чених коштів, що підля-гає повер-ненню у плано-ваному періоді, тис. грн. (без ПДВ)</t>
  </si>
  <si>
    <t>Кошти, що врахо-вують-ся у струк-турі тарифів гр. 5 + гр. 6. + гр. 11 + гр. 12 тис. грн. (без ПДВ)</t>
  </si>
  <si>
    <t>підряд-ний</t>
  </si>
  <si>
    <t>госпо-дарсь-кий (вар-тість мате-ріаль-них ресур-сів)</t>
  </si>
  <si>
    <t>Строк окуп-ності (міся-ців)*</t>
  </si>
  <si>
    <t>N ар-куша обґрун-тову-ючих мате-ріалів</t>
  </si>
  <si>
    <t>Еко-номія палив-но-енер-них ресур-сів (кВт/год/рік)</t>
  </si>
  <si>
    <t>Еко- номія фонду заро-бітної плати, (тис. грн. /рік)</t>
  </si>
  <si>
    <t>Еконо-мічний ефект (тис. грн.)**</t>
  </si>
  <si>
    <t>1.1.4</t>
  </si>
  <si>
    <t>1.1.4.1</t>
  </si>
  <si>
    <t>1.1.4.2</t>
  </si>
  <si>
    <t>1.1.4.3</t>
  </si>
  <si>
    <t>1 шт.</t>
  </si>
  <si>
    <t>1.1.5</t>
  </si>
  <si>
    <t>1.1.6</t>
  </si>
  <si>
    <t>2.1.1</t>
  </si>
  <si>
    <t>2 шт.</t>
  </si>
  <si>
    <t>2.1.3</t>
  </si>
  <si>
    <t>2.1.4</t>
  </si>
  <si>
    <t>2.1.3.1</t>
  </si>
  <si>
    <t>2.1.3.2</t>
  </si>
  <si>
    <t>Капітальний ремонт очисних споруд (мулова насосна станція на ОС)</t>
  </si>
  <si>
    <t>2.1.3.3</t>
  </si>
  <si>
    <t>2.1.4.1</t>
  </si>
  <si>
    <t>2.1.4.2</t>
  </si>
  <si>
    <t>Капітальний ремонт обладнання на КНС (запірної ляди та решітки)</t>
  </si>
  <si>
    <t>2.1.4.3</t>
  </si>
  <si>
    <t>Капітальний ремонт приміщень (кап. ремонт покрівель на КНС № 3 та КНС № 4)</t>
  </si>
  <si>
    <t xml:space="preserve">ФІНАНСОВИЙ ПЛАН  </t>
  </si>
  <si>
    <t>використання коштів для  виконання  інвестиційної програми та  їх врахування у структурі тарифів на 12 місяців</t>
  </si>
  <si>
    <t>Комунальне підприємство "Управління водопровідно-каналізаційного господарства" на 2022 рік</t>
  </si>
  <si>
    <t xml:space="preserve">ПОГОДЖЕНО
рішенням __________________________________
___________________________________________
(найменування органу місцевого самоврядування)
від ____________ N __________
М. П.
</t>
  </si>
  <si>
    <t xml:space="preserve">
</t>
  </si>
  <si>
    <t>Додаток 4
до Порядку розроблення, погодження та затвердження інвестиційних програм суб'єктів господарювання у сфері централізованого водопостачання та водовідведення, ліцензування діяльності яких здійснюють Рада міністрів Автономної Республіки Крим, обласні, Київська та Севастопольська міські державні адміністрації
(підпункт 4 пункту 2 розділу II)</t>
  </si>
  <si>
    <t>1.1</t>
  </si>
  <si>
    <t>1.1.1</t>
  </si>
  <si>
    <t>1.1.2</t>
  </si>
  <si>
    <t>1.2.2</t>
  </si>
  <si>
    <t>1.2.3</t>
  </si>
  <si>
    <t>1.2.4</t>
  </si>
  <si>
    <t>1.2.5</t>
  </si>
  <si>
    <t>1.2.6</t>
  </si>
  <si>
    <t>1.2.7</t>
  </si>
  <si>
    <t>1.2.8</t>
  </si>
  <si>
    <t>2.1.2</t>
  </si>
  <si>
    <t>2.1.2.1</t>
  </si>
  <si>
    <t>2.2.2</t>
  </si>
  <si>
    <t>2.2.3</t>
  </si>
  <si>
    <t>2.2.5</t>
  </si>
  <si>
    <t>2.2.6</t>
  </si>
  <si>
    <t>10 шт.</t>
  </si>
  <si>
    <t>Капітальний ремонт приміщень ОС (кап. ремонт будівлі станції перекачуван-ня стічних вод)</t>
  </si>
  <si>
    <t>2.1.3.4</t>
  </si>
  <si>
    <t>1.2.8.1</t>
  </si>
  <si>
    <t>14 шт</t>
  </si>
  <si>
    <t>5 шт</t>
  </si>
  <si>
    <t>2.2.3.1</t>
  </si>
  <si>
    <t>2.2.3.2</t>
  </si>
  <si>
    <t>2.2.3.3</t>
  </si>
  <si>
    <t>2.2.3.4</t>
  </si>
  <si>
    <t xml:space="preserve"> 2230м</t>
  </si>
  <si>
    <t xml:space="preserve">Капітальний ремонт каналізацій-них мереж </t>
  </si>
  <si>
    <t xml:space="preserve">Капітальний ремонт каналізацій-них колодязів </t>
  </si>
  <si>
    <t>300 м</t>
  </si>
  <si>
    <t>21 шт.</t>
  </si>
  <si>
    <t>1.2.5.1</t>
  </si>
  <si>
    <t>1.2.5.2</t>
  </si>
  <si>
    <t xml:space="preserve">Капі-тальний ремонт водопро-відних мереж </t>
  </si>
  <si>
    <t xml:space="preserve">Капітальний ремонт внутрішнього обладнання теплорозподільчого пункту (Капітальній ремонт водопровідної  мережі в теплорозподільчому пункті) </t>
  </si>
  <si>
    <t>Закупівля лаборатор-ного обладнання (спектрофото-метр, ваги аналітичні)</t>
  </si>
  <si>
    <t>Облаштування вузлів технологіч-ного обліку стічних вод на КНС№1 та КНС№2</t>
  </si>
  <si>
    <t xml:space="preserve">Капітальний ремонт каналізацій-них  насосів </t>
  </si>
  <si>
    <t>Придбання ліцензій для забезпечення роботи комп. техн. (Microsoft SQL Server Standard 2019; Windows SQL Server 2019; Windows 10 Professional).</t>
  </si>
  <si>
    <t>Придбання ліцензій для забезпечення роботи комп. техн.  (Windows SQL Server 2019; Windows 10 Professional)</t>
  </si>
  <si>
    <t>Придбання компюьютерної техніки (компьютер ARTLINE Business)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</si>
  <si>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</si>
  <si>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</si>
  <si>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</si>
  <si>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>х - ліцензіатом не заповнюється.</t>
  </si>
  <si>
    <t>ЗАТВЕРДЖЕНО                                                                                                                                                                      Директор КП "Управління ВКГ"                                                                                                    _____________Олександр Архипов                                                                                                       "____"_______________ 20____ року                                                                                                              М.П.</t>
  </si>
  <si>
    <t>Придбання та монтаж насоса IPL50/175-7,5/2PN10</t>
  </si>
  <si>
    <t>Заступник директора з фінансів                          ___________________        Світлана ГРІНЕНКО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</si>
</sst>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164" fontId="2" fillId="0" borderId="16" xfId="0" applyNumberFormat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165" fontId="0" fillId="0" borderId="0" xfId="0" applyNumberFormat="1"/>
    <xf numFmtId="0" fontId="1" fillId="0" borderId="17" xfId="0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7"/>
  <sheetViews>
    <sheetView tabSelected="1" workbookViewId="0">
      <selection activeCell="B95" sqref="A87:X95"/>
    </sheetView>
  </sheetViews>
  <sheetFormatPr defaultRowHeight="15"/>
  <cols>
    <col min="1" max="1" width="6" customWidth="1"/>
    <col min="2" max="2" width="12.85546875" customWidth="1"/>
    <col min="3" max="3" width="8.42578125" customWidth="1"/>
    <col min="4" max="5" width="7.28515625" customWidth="1"/>
    <col min="6" max="6" width="7" customWidth="1"/>
    <col min="7" max="7" width="7.42578125" customWidth="1"/>
    <col min="8" max="8" width="6.7109375" customWidth="1"/>
    <col min="9" max="9" width="8.28515625" customWidth="1"/>
    <col min="10" max="10" width="6.5703125" customWidth="1"/>
    <col min="11" max="12" width="8" customWidth="1"/>
    <col min="13" max="13" width="7.5703125" customWidth="1"/>
    <col min="14" max="14" width="7.42578125" customWidth="1"/>
    <col min="15" max="19" width="6.42578125" customWidth="1"/>
    <col min="20" max="20" width="5.7109375" customWidth="1"/>
    <col min="21" max="21" width="6.7109375" customWidth="1"/>
    <col min="22" max="22" width="6" customWidth="1"/>
    <col min="23" max="23" width="6.42578125" customWidth="1"/>
    <col min="24" max="24" width="6.85546875" customWidth="1"/>
  </cols>
  <sheetData>
    <row r="1" spans="1:24" ht="120.7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8" t="s">
        <v>111</v>
      </c>
      <c r="N1" s="18"/>
      <c r="O1" s="18"/>
      <c r="P1" s="54" t="s">
        <v>112</v>
      </c>
      <c r="Q1" s="54"/>
      <c r="R1" s="54"/>
      <c r="S1" s="54"/>
      <c r="T1" s="54"/>
      <c r="U1" s="54"/>
      <c r="V1" s="54"/>
      <c r="W1" s="54"/>
      <c r="X1" s="54"/>
    </row>
    <row r="2" spans="1:24" ht="14.2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93.75" customHeight="1">
      <c r="A3" s="52" t="s">
        <v>110</v>
      </c>
      <c r="B3" s="52"/>
      <c r="C3" s="52"/>
      <c r="D3" s="52"/>
      <c r="E3" s="52"/>
      <c r="F3" s="52"/>
      <c r="G3" s="52"/>
      <c r="H3" s="52"/>
      <c r="I3" s="17"/>
      <c r="J3" s="17"/>
      <c r="K3" s="17"/>
      <c r="L3" s="17"/>
      <c r="M3" s="18"/>
      <c r="N3" s="18"/>
      <c r="O3" s="18"/>
      <c r="P3" s="18"/>
      <c r="Q3" s="53" t="s">
        <v>158</v>
      </c>
      <c r="R3" s="53"/>
      <c r="S3" s="53"/>
      <c r="T3" s="53"/>
      <c r="U3" s="53"/>
      <c r="V3" s="53"/>
      <c r="W3" s="53"/>
      <c r="X3" s="53"/>
    </row>
    <row r="4" spans="1:24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>
      <c r="A5" s="44" t="s">
        <v>107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>
      <c r="A6" s="44" t="s">
        <v>108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>
      <c r="A7" s="45" t="s">
        <v>109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ht="39" customHeight="1">
      <c r="A8" s="55" t="s">
        <v>0</v>
      </c>
      <c r="B8" s="55" t="s">
        <v>66</v>
      </c>
      <c r="C8" s="55" t="s">
        <v>67</v>
      </c>
      <c r="D8" s="58" t="s">
        <v>1</v>
      </c>
      <c r="E8" s="59"/>
      <c r="F8" s="59"/>
      <c r="G8" s="59"/>
      <c r="H8" s="59"/>
      <c r="I8" s="59"/>
      <c r="J8" s="60"/>
      <c r="K8" s="55" t="s">
        <v>77</v>
      </c>
      <c r="L8" s="55" t="s">
        <v>78</v>
      </c>
      <c r="M8" s="55" t="s">
        <v>79</v>
      </c>
      <c r="N8" s="58" t="s">
        <v>2</v>
      </c>
      <c r="O8" s="60"/>
      <c r="P8" s="58" t="s">
        <v>3</v>
      </c>
      <c r="Q8" s="59"/>
      <c r="R8" s="59"/>
      <c r="S8" s="60"/>
      <c r="T8" s="55" t="s">
        <v>82</v>
      </c>
      <c r="U8" s="55" t="s">
        <v>83</v>
      </c>
      <c r="V8" s="55" t="s">
        <v>84</v>
      </c>
      <c r="W8" s="55" t="s">
        <v>85</v>
      </c>
      <c r="X8" s="55" t="s">
        <v>86</v>
      </c>
    </row>
    <row r="9" spans="1:24" ht="12.75" customHeight="1">
      <c r="A9" s="56"/>
      <c r="B9" s="71"/>
      <c r="C9" s="71"/>
      <c r="D9" s="61"/>
      <c r="E9" s="62"/>
      <c r="F9" s="62"/>
      <c r="G9" s="62"/>
      <c r="H9" s="62"/>
      <c r="I9" s="62"/>
      <c r="J9" s="63"/>
      <c r="K9" s="71"/>
      <c r="L9" s="71"/>
      <c r="M9" s="71"/>
      <c r="N9" s="61"/>
      <c r="O9" s="63"/>
      <c r="P9" s="61"/>
      <c r="Q9" s="62"/>
      <c r="R9" s="62"/>
      <c r="S9" s="63"/>
      <c r="T9" s="71"/>
      <c r="U9" s="71"/>
      <c r="V9" s="71"/>
      <c r="W9" s="71"/>
      <c r="X9" s="71"/>
    </row>
    <row r="10" spans="1:24" ht="5.25" customHeight="1">
      <c r="A10" s="56"/>
      <c r="B10" s="71"/>
      <c r="C10" s="71"/>
      <c r="D10" s="61"/>
      <c r="E10" s="62"/>
      <c r="F10" s="62"/>
      <c r="G10" s="62"/>
      <c r="H10" s="62"/>
      <c r="I10" s="62"/>
      <c r="J10" s="63"/>
      <c r="K10" s="71"/>
      <c r="L10" s="71"/>
      <c r="M10" s="71"/>
      <c r="N10" s="61"/>
      <c r="O10" s="63"/>
      <c r="P10" s="61"/>
      <c r="Q10" s="62"/>
      <c r="R10" s="62"/>
      <c r="S10" s="63"/>
      <c r="T10" s="71"/>
      <c r="U10" s="71"/>
      <c r="V10" s="71"/>
      <c r="W10" s="71"/>
      <c r="X10" s="71"/>
    </row>
    <row r="11" spans="1:24" ht="15" hidden="1" customHeight="1">
      <c r="A11" s="56"/>
      <c r="B11" s="71"/>
      <c r="C11" s="71"/>
      <c r="D11" s="64"/>
      <c r="E11" s="65"/>
      <c r="F11" s="65"/>
      <c r="G11" s="65"/>
      <c r="H11" s="65"/>
      <c r="I11" s="65"/>
      <c r="J11" s="66"/>
      <c r="K11" s="71"/>
      <c r="L11" s="71"/>
      <c r="M11" s="71"/>
      <c r="N11" s="64"/>
      <c r="O11" s="66"/>
      <c r="P11" s="64"/>
      <c r="Q11" s="65"/>
      <c r="R11" s="65"/>
      <c r="S11" s="66"/>
      <c r="T11" s="71"/>
      <c r="U11" s="71"/>
      <c r="V11" s="71"/>
      <c r="W11" s="71"/>
      <c r="X11" s="71"/>
    </row>
    <row r="12" spans="1:24" ht="13.5" customHeight="1">
      <c r="A12" s="56"/>
      <c r="B12" s="71"/>
      <c r="C12" s="71"/>
      <c r="D12" s="55" t="s">
        <v>68</v>
      </c>
      <c r="E12" s="58" t="s">
        <v>76</v>
      </c>
      <c r="F12" s="59"/>
      <c r="G12" s="59"/>
      <c r="H12" s="59"/>
      <c r="I12" s="59"/>
      <c r="J12" s="60"/>
      <c r="K12" s="71"/>
      <c r="L12" s="71"/>
      <c r="M12" s="71"/>
      <c r="N12" s="55" t="s">
        <v>81</v>
      </c>
      <c r="O12" s="55" t="s">
        <v>80</v>
      </c>
      <c r="P12" s="55" t="s">
        <v>4</v>
      </c>
      <c r="Q12" s="55" t="s">
        <v>5</v>
      </c>
      <c r="R12" s="55" t="s">
        <v>6</v>
      </c>
      <c r="S12" s="55" t="s">
        <v>7</v>
      </c>
      <c r="T12" s="71"/>
      <c r="U12" s="71"/>
      <c r="V12" s="71"/>
      <c r="W12" s="71"/>
      <c r="X12" s="71"/>
    </row>
    <row r="13" spans="1:24" ht="25.5" hidden="1" customHeight="1">
      <c r="A13" s="56"/>
      <c r="B13" s="71"/>
      <c r="C13" s="71"/>
      <c r="D13" s="71"/>
      <c r="E13" s="61"/>
      <c r="F13" s="62"/>
      <c r="G13" s="62"/>
      <c r="H13" s="62"/>
      <c r="I13" s="62"/>
      <c r="J13" s="63"/>
      <c r="K13" s="71"/>
      <c r="L13" s="71"/>
      <c r="M13" s="71"/>
      <c r="N13" s="71"/>
      <c r="O13" s="71"/>
      <c r="P13" s="56"/>
      <c r="Q13" s="56"/>
      <c r="R13" s="56"/>
      <c r="S13" s="56"/>
      <c r="T13" s="71"/>
      <c r="U13" s="71"/>
      <c r="V13" s="71"/>
      <c r="W13" s="71"/>
      <c r="X13" s="71"/>
    </row>
    <row r="14" spans="1:24" ht="15" hidden="1" customHeight="1">
      <c r="A14" s="56"/>
      <c r="B14" s="71"/>
      <c r="C14" s="71"/>
      <c r="D14" s="71"/>
      <c r="E14" s="61"/>
      <c r="F14" s="62"/>
      <c r="G14" s="62"/>
      <c r="H14" s="62"/>
      <c r="I14" s="62"/>
      <c r="J14" s="63"/>
      <c r="K14" s="71"/>
      <c r="L14" s="71"/>
      <c r="M14" s="71"/>
      <c r="N14" s="71"/>
      <c r="O14" s="71"/>
      <c r="P14" s="56"/>
      <c r="Q14" s="56"/>
      <c r="R14" s="56"/>
      <c r="S14" s="56"/>
      <c r="T14" s="71"/>
      <c r="U14" s="71"/>
      <c r="V14" s="71"/>
      <c r="W14" s="71"/>
      <c r="X14" s="71"/>
    </row>
    <row r="15" spans="1:24" ht="15" hidden="1" customHeight="1">
      <c r="A15" s="56"/>
      <c r="B15" s="71"/>
      <c r="C15" s="71"/>
      <c r="D15" s="71"/>
      <c r="E15" s="61"/>
      <c r="F15" s="62"/>
      <c r="G15" s="62"/>
      <c r="H15" s="62"/>
      <c r="I15" s="62"/>
      <c r="J15" s="63"/>
      <c r="K15" s="71"/>
      <c r="L15" s="71"/>
      <c r="M15" s="71"/>
      <c r="N15" s="71"/>
      <c r="O15" s="71"/>
      <c r="P15" s="56"/>
      <c r="Q15" s="56"/>
      <c r="R15" s="56"/>
      <c r="S15" s="56"/>
      <c r="T15" s="71"/>
      <c r="U15" s="71"/>
      <c r="V15" s="71"/>
      <c r="W15" s="71"/>
      <c r="X15" s="71"/>
    </row>
    <row r="16" spans="1:24" ht="15" hidden="1" customHeight="1">
      <c r="A16" s="56"/>
      <c r="B16" s="71"/>
      <c r="C16" s="71"/>
      <c r="D16" s="71"/>
      <c r="E16" s="64"/>
      <c r="F16" s="65"/>
      <c r="G16" s="65"/>
      <c r="H16" s="65"/>
      <c r="I16" s="65"/>
      <c r="J16" s="66"/>
      <c r="K16" s="71"/>
      <c r="L16" s="71"/>
      <c r="M16" s="71"/>
      <c r="N16" s="71"/>
      <c r="O16" s="71"/>
      <c r="P16" s="56"/>
      <c r="Q16" s="56"/>
      <c r="R16" s="56"/>
      <c r="S16" s="56"/>
      <c r="T16" s="71"/>
      <c r="U16" s="71"/>
      <c r="V16" s="71"/>
      <c r="W16" s="71"/>
      <c r="X16" s="71"/>
    </row>
    <row r="17" spans="1:24">
      <c r="A17" s="56"/>
      <c r="B17" s="71"/>
      <c r="C17" s="71"/>
      <c r="D17" s="71"/>
      <c r="E17" s="55" t="s">
        <v>69</v>
      </c>
      <c r="F17" s="55" t="s">
        <v>73</v>
      </c>
      <c r="G17" s="55" t="s">
        <v>72</v>
      </c>
      <c r="H17" s="55" t="s">
        <v>70</v>
      </c>
      <c r="I17" s="58" t="s">
        <v>71</v>
      </c>
      <c r="J17" s="60"/>
      <c r="K17" s="71"/>
      <c r="L17" s="71"/>
      <c r="M17" s="71"/>
      <c r="N17" s="71"/>
      <c r="O17" s="71"/>
      <c r="P17" s="56"/>
      <c r="Q17" s="56"/>
      <c r="R17" s="56"/>
      <c r="S17" s="56"/>
      <c r="T17" s="71"/>
      <c r="U17" s="71"/>
      <c r="V17" s="71"/>
      <c r="W17" s="71"/>
      <c r="X17" s="71"/>
    </row>
    <row r="18" spans="1:24">
      <c r="A18" s="56"/>
      <c r="B18" s="71"/>
      <c r="C18" s="71"/>
      <c r="D18" s="71"/>
      <c r="E18" s="71"/>
      <c r="F18" s="71"/>
      <c r="G18" s="71"/>
      <c r="H18" s="71"/>
      <c r="I18" s="61"/>
      <c r="J18" s="63"/>
      <c r="K18" s="71"/>
      <c r="L18" s="71"/>
      <c r="M18" s="71"/>
      <c r="N18" s="71"/>
      <c r="O18" s="71"/>
      <c r="P18" s="56"/>
      <c r="Q18" s="56"/>
      <c r="R18" s="56"/>
      <c r="S18" s="56"/>
      <c r="T18" s="71"/>
      <c r="U18" s="71"/>
      <c r="V18" s="71"/>
      <c r="W18" s="71"/>
      <c r="X18" s="71"/>
    </row>
    <row r="19" spans="1:24">
      <c r="A19" s="56"/>
      <c r="B19" s="71"/>
      <c r="C19" s="71"/>
      <c r="D19" s="71"/>
      <c r="E19" s="71"/>
      <c r="F19" s="71"/>
      <c r="G19" s="71"/>
      <c r="H19" s="71"/>
      <c r="I19" s="61"/>
      <c r="J19" s="63"/>
      <c r="K19" s="71"/>
      <c r="L19" s="71"/>
      <c r="M19" s="71"/>
      <c r="N19" s="71"/>
      <c r="O19" s="71"/>
      <c r="P19" s="56"/>
      <c r="Q19" s="56"/>
      <c r="R19" s="56"/>
      <c r="S19" s="56"/>
      <c r="T19" s="71"/>
      <c r="U19" s="71"/>
      <c r="V19" s="71"/>
      <c r="W19" s="71"/>
      <c r="X19" s="71"/>
    </row>
    <row r="20" spans="1:24" ht="7.5" customHeight="1">
      <c r="A20" s="56"/>
      <c r="B20" s="71"/>
      <c r="C20" s="71"/>
      <c r="D20" s="71"/>
      <c r="E20" s="71"/>
      <c r="F20" s="71"/>
      <c r="G20" s="71"/>
      <c r="H20" s="71"/>
      <c r="I20" s="61"/>
      <c r="J20" s="63"/>
      <c r="K20" s="71"/>
      <c r="L20" s="71"/>
      <c r="M20" s="71"/>
      <c r="N20" s="71"/>
      <c r="O20" s="71"/>
      <c r="P20" s="56"/>
      <c r="Q20" s="56"/>
      <c r="R20" s="56"/>
      <c r="S20" s="56"/>
      <c r="T20" s="71"/>
      <c r="U20" s="71"/>
      <c r="V20" s="71"/>
      <c r="W20" s="71"/>
      <c r="X20" s="71"/>
    </row>
    <row r="21" spans="1:24" ht="15" hidden="1" customHeight="1">
      <c r="A21" s="56"/>
      <c r="B21" s="71"/>
      <c r="C21" s="71"/>
      <c r="D21" s="71"/>
      <c r="E21" s="71"/>
      <c r="F21" s="71"/>
      <c r="G21" s="71"/>
      <c r="H21" s="71"/>
      <c r="I21" s="61"/>
      <c r="J21" s="63"/>
      <c r="K21" s="71"/>
      <c r="L21" s="71"/>
      <c r="M21" s="71"/>
      <c r="N21" s="71"/>
      <c r="O21" s="71"/>
      <c r="P21" s="56"/>
      <c r="Q21" s="56"/>
      <c r="R21" s="56"/>
      <c r="S21" s="56"/>
      <c r="T21" s="71"/>
      <c r="U21" s="71"/>
      <c r="V21" s="71"/>
      <c r="W21" s="71"/>
      <c r="X21" s="71"/>
    </row>
    <row r="22" spans="1:24" ht="15" hidden="1" customHeight="1">
      <c r="A22" s="56"/>
      <c r="B22" s="71"/>
      <c r="C22" s="71"/>
      <c r="D22" s="71"/>
      <c r="E22" s="71"/>
      <c r="F22" s="71"/>
      <c r="G22" s="71"/>
      <c r="H22" s="71"/>
      <c r="I22" s="64"/>
      <c r="J22" s="66"/>
      <c r="K22" s="71"/>
      <c r="L22" s="71"/>
      <c r="M22" s="71"/>
      <c r="N22" s="71"/>
      <c r="O22" s="71"/>
      <c r="P22" s="56"/>
      <c r="Q22" s="56"/>
      <c r="R22" s="56"/>
      <c r="S22" s="56"/>
      <c r="T22" s="71"/>
      <c r="U22" s="71"/>
      <c r="V22" s="71"/>
      <c r="W22" s="71"/>
      <c r="X22" s="71"/>
    </row>
    <row r="23" spans="1:24">
      <c r="A23" s="56"/>
      <c r="B23" s="71"/>
      <c r="C23" s="71"/>
      <c r="D23" s="71"/>
      <c r="E23" s="71"/>
      <c r="F23" s="71"/>
      <c r="G23" s="71"/>
      <c r="H23" s="71"/>
      <c r="I23" s="55" t="s">
        <v>74</v>
      </c>
      <c r="J23" s="55" t="s">
        <v>75</v>
      </c>
      <c r="K23" s="71"/>
      <c r="L23" s="71"/>
      <c r="M23" s="71"/>
      <c r="N23" s="71"/>
      <c r="O23" s="71"/>
      <c r="P23" s="56"/>
      <c r="Q23" s="56"/>
      <c r="R23" s="56"/>
      <c r="S23" s="56"/>
      <c r="T23" s="71"/>
      <c r="U23" s="71"/>
      <c r="V23" s="71"/>
      <c r="W23" s="71"/>
      <c r="X23" s="71"/>
    </row>
    <row r="24" spans="1:24">
      <c r="A24" s="56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56"/>
      <c r="Q24" s="56"/>
      <c r="R24" s="56"/>
      <c r="S24" s="56"/>
      <c r="T24" s="71"/>
      <c r="U24" s="71"/>
      <c r="V24" s="71"/>
      <c r="W24" s="71"/>
      <c r="X24" s="71"/>
    </row>
    <row r="25" spans="1:24" ht="127.5" customHeight="1">
      <c r="A25" s="57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57"/>
      <c r="Q25" s="57"/>
      <c r="R25" s="57"/>
      <c r="S25" s="57"/>
      <c r="T25" s="72"/>
      <c r="U25" s="72"/>
      <c r="V25" s="72"/>
      <c r="W25" s="72"/>
      <c r="X25" s="72"/>
    </row>
    <row r="26" spans="1:24">
      <c r="A26" s="19">
        <v>1</v>
      </c>
      <c r="B26" s="19">
        <v>2</v>
      </c>
      <c r="C26" s="19">
        <v>3</v>
      </c>
      <c r="D26" s="19">
        <v>4</v>
      </c>
      <c r="E26" s="19">
        <v>5</v>
      </c>
      <c r="F26" s="19">
        <v>6</v>
      </c>
      <c r="G26" s="19">
        <v>7</v>
      </c>
      <c r="H26" s="19">
        <v>8</v>
      </c>
      <c r="I26" s="19">
        <v>9</v>
      </c>
      <c r="J26" s="19">
        <v>10</v>
      </c>
      <c r="K26" s="19">
        <v>11</v>
      </c>
      <c r="L26" s="19">
        <v>12</v>
      </c>
      <c r="M26" s="19">
        <v>13</v>
      </c>
      <c r="N26" s="19">
        <v>14</v>
      </c>
      <c r="O26" s="19">
        <v>15</v>
      </c>
      <c r="P26" s="19">
        <v>16</v>
      </c>
      <c r="Q26" s="19">
        <v>17</v>
      </c>
      <c r="R26" s="19">
        <v>18</v>
      </c>
      <c r="S26" s="19">
        <v>19</v>
      </c>
      <c r="T26" s="19">
        <v>20</v>
      </c>
      <c r="U26" s="19">
        <v>21</v>
      </c>
      <c r="V26" s="19">
        <v>22</v>
      </c>
      <c r="W26" s="19">
        <v>23</v>
      </c>
      <c r="X26" s="19">
        <v>24</v>
      </c>
    </row>
    <row r="27" spans="1:24">
      <c r="A27" s="20" t="s">
        <v>8</v>
      </c>
      <c r="B27" s="21"/>
      <c r="C27" s="49" t="s">
        <v>9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1"/>
    </row>
    <row r="28" spans="1:24">
      <c r="A28" s="22" t="s">
        <v>113</v>
      </c>
      <c r="B28" s="21"/>
      <c r="C28" s="49" t="s">
        <v>10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1"/>
    </row>
    <row r="29" spans="1:24">
      <c r="A29" s="22" t="s">
        <v>114</v>
      </c>
      <c r="B29" s="21"/>
      <c r="C29" s="46" t="s">
        <v>11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8"/>
    </row>
    <row r="30" spans="1:24">
      <c r="A30" s="21"/>
      <c r="B30" s="21"/>
      <c r="C30" s="21"/>
      <c r="D30" s="21"/>
      <c r="E30" s="21" t="s">
        <v>12</v>
      </c>
      <c r="F30" s="21" t="s">
        <v>12</v>
      </c>
      <c r="G30" s="21" t="s">
        <v>12</v>
      </c>
      <c r="H30" s="21" t="s">
        <v>12</v>
      </c>
      <c r="I30" s="21" t="s">
        <v>12</v>
      </c>
      <c r="J30" s="21" t="s">
        <v>12</v>
      </c>
      <c r="K30" s="21" t="s">
        <v>12</v>
      </c>
      <c r="L30" s="21" t="s">
        <v>12</v>
      </c>
      <c r="M30" s="21" t="s">
        <v>12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>
      <c r="A31" s="49" t="s">
        <v>13</v>
      </c>
      <c r="B31" s="50"/>
      <c r="C31" s="5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>
      <c r="A32" s="22" t="s">
        <v>115</v>
      </c>
      <c r="B32" s="21"/>
      <c r="C32" s="46" t="s">
        <v>14</v>
      </c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8"/>
    </row>
    <row r="33" spans="1:25">
      <c r="A33" s="21"/>
      <c r="B33" s="21"/>
      <c r="C33" s="21"/>
      <c r="D33" s="21"/>
      <c r="E33" s="21" t="s">
        <v>12</v>
      </c>
      <c r="F33" s="21" t="s">
        <v>12</v>
      </c>
      <c r="G33" s="21" t="s">
        <v>12</v>
      </c>
      <c r="H33" s="21" t="s">
        <v>12</v>
      </c>
      <c r="I33" s="21" t="s">
        <v>12</v>
      </c>
      <c r="J33" s="21" t="s">
        <v>12</v>
      </c>
      <c r="K33" s="21" t="s">
        <v>12</v>
      </c>
      <c r="L33" s="21" t="s">
        <v>12</v>
      </c>
      <c r="M33" s="21" t="s">
        <v>12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1:25">
      <c r="A34" s="49" t="s">
        <v>15</v>
      </c>
      <c r="B34" s="50"/>
      <c r="C34" s="5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</row>
    <row r="35" spans="1:25">
      <c r="A35" s="21" t="s">
        <v>16</v>
      </c>
      <c r="B35" s="21"/>
      <c r="C35" s="46" t="s">
        <v>17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8"/>
    </row>
    <row r="36" spans="1:25">
      <c r="A36" s="21"/>
      <c r="B36" s="21"/>
      <c r="C36" s="21"/>
      <c r="D36" s="21"/>
      <c r="E36" s="21" t="s">
        <v>12</v>
      </c>
      <c r="F36" s="21" t="s">
        <v>12</v>
      </c>
      <c r="G36" s="21" t="s">
        <v>12</v>
      </c>
      <c r="H36" s="21" t="s">
        <v>12</v>
      </c>
      <c r="I36" s="21" t="s">
        <v>12</v>
      </c>
      <c r="J36" s="21" t="s">
        <v>12</v>
      </c>
      <c r="K36" s="21" t="s">
        <v>12</v>
      </c>
      <c r="L36" s="21" t="s">
        <v>12</v>
      </c>
      <c r="M36" s="21" t="s">
        <v>12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</row>
    <row r="37" spans="1:25">
      <c r="A37" s="49" t="s">
        <v>18</v>
      </c>
      <c r="B37" s="50"/>
      <c r="C37" s="5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</row>
    <row r="38" spans="1:25">
      <c r="A38" s="22" t="s">
        <v>87</v>
      </c>
      <c r="B38" s="21"/>
      <c r="C38" s="46" t="s">
        <v>19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8"/>
    </row>
    <row r="39" spans="1:25" ht="39.75" customHeight="1">
      <c r="A39" s="23" t="s">
        <v>88</v>
      </c>
      <c r="B39" s="1" t="s">
        <v>146</v>
      </c>
      <c r="C39" s="2" t="s">
        <v>139</v>
      </c>
      <c r="D39" s="24">
        <v>702.87800000000004</v>
      </c>
      <c r="E39" s="24">
        <v>702.87800000000004</v>
      </c>
      <c r="F39" s="24"/>
      <c r="G39" s="21"/>
      <c r="H39" s="21"/>
      <c r="I39" s="21"/>
      <c r="J39" s="21"/>
      <c r="K39" s="21"/>
      <c r="L39" s="21"/>
      <c r="M39" s="24">
        <v>702.87800000000004</v>
      </c>
      <c r="N39" s="24">
        <v>361.08600000000001</v>
      </c>
      <c r="O39" s="25"/>
      <c r="P39" s="25">
        <v>82</v>
      </c>
      <c r="Q39" s="25">
        <v>266.38400000000001</v>
      </c>
      <c r="R39" s="25">
        <v>204.636</v>
      </c>
      <c r="S39" s="25">
        <v>149.858</v>
      </c>
      <c r="T39" s="21"/>
      <c r="U39" s="21"/>
      <c r="V39" s="21"/>
      <c r="W39" s="21"/>
      <c r="X39" s="21"/>
      <c r="Y39" s="3"/>
    </row>
    <row r="40" spans="1:25" ht="147.75" customHeight="1">
      <c r="A40" s="23" t="s">
        <v>89</v>
      </c>
      <c r="B40" s="1" t="s">
        <v>147</v>
      </c>
      <c r="C40" s="2" t="s">
        <v>91</v>
      </c>
      <c r="D40" s="26">
        <v>63.71</v>
      </c>
      <c r="E40" s="26">
        <v>63.71</v>
      </c>
      <c r="F40" s="26"/>
      <c r="G40" s="25"/>
      <c r="H40" s="25"/>
      <c r="I40" s="25"/>
      <c r="J40" s="25"/>
      <c r="K40" s="25"/>
      <c r="L40" s="25"/>
      <c r="M40" s="26">
        <v>63.71</v>
      </c>
      <c r="N40" s="26">
        <v>43.081000000000003</v>
      </c>
      <c r="O40" s="25"/>
      <c r="P40" s="25"/>
      <c r="Q40" s="25"/>
      <c r="R40" s="25"/>
      <c r="S40" s="25">
        <v>63.71</v>
      </c>
      <c r="T40" s="25"/>
      <c r="U40" s="25"/>
      <c r="V40" s="25"/>
      <c r="W40" s="25"/>
      <c r="X40" s="25"/>
      <c r="Y40" s="3"/>
    </row>
    <row r="41" spans="1:25" ht="54" customHeight="1">
      <c r="A41" s="23" t="s">
        <v>90</v>
      </c>
      <c r="B41" s="1" t="s">
        <v>159</v>
      </c>
      <c r="C41" s="4" t="s">
        <v>91</v>
      </c>
      <c r="D41" s="26">
        <v>72.75</v>
      </c>
      <c r="E41" s="26">
        <v>72.75</v>
      </c>
      <c r="F41" s="26"/>
      <c r="G41" s="25"/>
      <c r="H41" s="25"/>
      <c r="I41" s="25"/>
      <c r="J41" s="25"/>
      <c r="K41" s="25"/>
      <c r="L41" s="25"/>
      <c r="M41" s="26">
        <v>72.75</v>
      </c>
      <c r="N41" s="26">
        <v>61.253</v>
      </c>
      <c r="O41" s="25"/>
      <c r="P41" s="25">
        <v>72.75</v>
      </c>
      <c r="Q41" s="25"/>
      <c r="R41" s="25"/>
      <c r="S41" s="26"/>
      <c r="T41" s="25"/>
      <c r="U41" s="25"/>
      <c r="V41" s="25"/>
      <c r="W41" s="25"/>
      <c r="X41" s="25"/>
    </row>
    <row r="42" spans="1:25">
      <c r="A42" s="49" t="s">
        <v>20</v>
      </c>
      <c r="B42" s="50"/>
      <c r="C42" s="51"/>
      <c r="D42" s="27">
        <f>SUM(D39:D41)</f>
        <v>839.33800000000008</v>
      </c>
      <c r="E42" s="5">
        <f>SUM(E39:E41)</f>
        <v>839.33800000000008</v>
      </c>
      <c r="F42" s="5"/>
      <c r="G42" s="27"/>
      <c r="H42" s="27"/>
      <c r="I42" s="27"/>
      <c r="J42" s="27"/>
      <c r="K42" s="27"/>
      <c r="L42" s="27"/>
      <c r="M42" s="27">
        <f>SUM(M39:M41)</f>
        <v>839.33800000000008</v>
      </c>
      <c r="N42" s="5">
        <f>SUM(N39:N41)</f>
        <v>465.42</v>
      </c>
      <c r="O42" s="27"/>
      <c r="P42" s="5">
        <f>SUM(P39:P41)</f>
        <v>154.75</v>
      </c>
      <c r="Q42" s="5">
        <f>SUM(Q39:Q41)</f>
        <v>266.38400000000001</v>
      </c>
      <c r="R42" s="5">
        <f>SUM(R39:R41)</f>
        <v>204.636</v>
      </c>
      <c r="S42" s="5">
        <f>SUM(S39:S41)</f>
        <v>213.56800000000001</v>
      </c>
      <c r="T42" s="5"/>
      <c r="U42" s="5"/>
      <c r="V42" s="5"/>
      <c r="W42" s="27"/>
      <c r="X42" s="27"/>
    </row>
    <row r="43" spans="1:25">
      <c r="A43" s="28" t="s">
        <v>92</v>
      </c>
      <c r="B43" s="21"/>
      <c r="C43" s="46" t="s">
        <v>21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8"/>
    </row>
    <row r="44" spans="1:25">
      <c r="A44" s="21"/>
      <c r="B44" s="21"/>
      <c r="C44" s="21"/>
      <c r="D44" s="21"/>
      <c r="E44" s="21" t="s">
        <v>12</v>
      </c>
      <c r="F44" s="21" t="s">
        <v>12</v>
      </c>
      <c r="G44" s="21" t="s">
        <v>12</v>
      </c>
      <c r="H44" s="21" t="s">
        <v>12</v>
      </c>
      <c r="I44" s="21" t="s">
        <v>12</v>
      </c>
      <c r="J44" s="21" t="s">
        <v>12</v>
      </c>
      <c r="K44" s="21" t="s">
        <v>12</v>
      </c>
      <c r="L44" s="21" t="s">
        <v>12</v>
      </c>
      <c r="M44" s="21" t="s">
        <v>12</v>
      </c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</row>
    <row r="45" spans="1:25">
      <c r="A45" s="49" t="s">
        <v>22</v>
      </c>
      <c r="B45" s="50"/>
      <c r="C45" s="5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</row>
    <row r="46" spans="1:25">
      <c r="A46" s="22" t="s">
        <v>93</v>
      </c>
      <c r="B46" s="21"/>
      <c r="C46" s="46" t="s">
        <v>23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8"/>
    </row>
    <row r="47" spans="1:25">
      <c r="A47" s="21"/>
      <c r="B47" s="21"/>
      <c r="C47" s="21"/>
      <c r="D47" s="21"/>
      <c r="E47" s="21" t="s">
        <v>12</v>
      </c>
      <c r="F47" s="21" t="s">
        <v>12</v>
      </c>
      <c r="G47" s="21" t="s">
        <v>12</v>
      </c>
      <c r="H47" s="21" t="s">
        <v>12</v>
      </c>
      <c r="I47" s="21" t="s">
        <v>12</v>
      </c>
      <c r="J47" s="21" t="s">
        <v>12</v>
      </c>
      <c r="K47" s="21" t="s">
        <v>12</v>
      </c>
      <c r="L47" s="21" t="s">
        <v>12</v>
      </c>
      <c r="M47" s="21" t="s">
        <v>12</v>
      </c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</row>
    <row r="48" spans="1:25">
      <c r="A48" s="49" t="s">
        <v>24</v>
      </c>
      <c r="B48" s="50"/>
      <c r="C48" s="5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</row>
    <row r="49" spans="1:24">
      <c r="A49" s="49" t="s">
        <v>25</v>
      </c>
      <c r="B49" s="50"/>
      <c r="C49" s="51"/>
      <c r="D49" s="27">
        <f>SUM(D42)</f>
        <v>839.33800000000008</v>
      </c>
      <c r="E49" s="27">
        <f t="shared" ref="E49:S49" si="0">SUM(E42)</f>
        <v>839.33800000000008</v>
      </c>
      <c r="F49" s="27"/>
      <c r="G49" s="27"/>
      <c r="H49" s="27"/>
      <c r="I49" s="27"/>
      <c r="J49" s="27"/>
      <c r="K49" s="27"/>
      <c r="L49" s="27"/>
      <c r="M49" s="27">
        <f t="shared" si="0"/>
        <v>839.33800000000008</v>
      </c>
      <c r="N49" s="27">
        <f t="shared" si="0"/>
        <v>465.42</v>
      </c>
      <c r="O49" s="27"/>
      <c r="P49" s="5">
        <f t="shared" si="0"/>
        <v>154.75</v>
      </c>
      <c r="Q49" s="5">
        <f t="shared" si="0"/>
        <v>266.38400000000001</v>
      </c>
      <c r="R49" s="5">
        <f t="shared" si="0"/>
        <v>204.636</v>
      </c>
      <c r="S49" s="5">
        <f t="shared" si="0"/>
        <v>213.56800000000001</v>
      </c>
      <c r="T49" s="21"/>
      <c r="U49" s="21"/>
      <c r="V49" s="21"/>
      <c r="W49" s="21"/>
      <c r="X49" s="21"/>
    </row>
    <row r="50" spans="1:24">
      <c r="A50" s="21" t="s">
        <v>26</v>
      </c>
      <c r="B50" s="21"/>
      <c r="C50" s="49" t="s">
        <v>23</v>
      </c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1"/>
    </row>
    <row r="51" spans="1:24">
      <c r="A51" s="21" t="s">
        <v>27</v>
      </c>
      <c r="B51" s="21"/>
      <c r="C51" s="46" t="s">
        <v>28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8"/>
    </row>
    <row r="52" spans="1:24">
      <c r="A52" s="21"/>
      <c r="B52" s="21"/>
      <c r="C52" s="21"/>
      <c r="D52" s="21"/>
      <c r="E52" s="21" t="s">
        <v>12</v>
      </c>
      <c r="F52" s="21" t="s">
        <v>12</v>
      </c>
      <c r="G52" s="21" t="s">
        <v>12</v>
      </c>
      <c r="H52" s="21" t="s">
        <v>12</v>
      </c>
      <c r="I52" s="21" t="s">
        <v>12</v>
      </c>
      <c r="J52" s="21" t="s">
        <v>12</v>
      </c>
      <c r="K52" s="21" t="s">
        <v>12</v>
      </c>
      <c r="L52" s="21" t="s">
        <v>12</v>
      </c>
      <c r="M52" s="21" t="s">
        <v>12</v>
      </c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</row>
    <row r="53" spans="1:24">
      <c r="A53" s="49" t="s">
        <v>29</v>
      </c>
      <c r="B53" s="50"/>
      <c r="C53" s="5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</row>
    <row r="54" spans="1:24">
      <c r="A54" s="22" t="s">
        <v>116</v>
      </c>
      <c r="B54" s="21"/>
      <c r="C54" s="46" t="s">
        <v>14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8"/>
    </row>
    <row r="55" spans="1:24">
      <c r="A55" s="21"/>
      <c r="B55" s="21"/>
      <c r="C55" s="21"/>
      <c r="D55" s="21"/>
      <c r="E55" s="21" t="s">
        <v>12</v>
      </c>
      <c r="F55" s="21" t="s">
        <v>12</v>
      </c>
      <c r="G55" s="21" t="s">
        <v>12</v>
      </c>
      <c r="H55" s="21" t="s">
        <v>12</v>
      </c>
      <c r="I55" s="21" t="s">
        <v>12</v>
      </c>
      <c r="J55" s="21" t="s">
        <v>12</v>
      </c>
      <c r="K55" s="21" t="s">
        <v>12</v>
      </c>
      <c r="L55" s="21" t="s">
        <v>12</v>
      </c>
      <c r="M55" s="21" t="s">
        <v>12</v>
      </c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</row>
    <row r="56" spans="1:24">
      <c r="A56" s="49" t="s">
        <v>30</v>
      </c>
      <c r="B56" s="50"/>
      <c r="C56" s="5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</row>
    <row r="57" spans="1:24">
      <c r="A57" s="22" t="s">
        <v>117</v>
      </c>
      <c r="B57" s="21"/>
      <c r="C57" s="46" t="s">
        <v>31</v>
      </c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8"/>
    </row>
    <row r="58" spans="1:24">
      <c r="A58" s="21"/>
      <c r="B58" s="21"/>
      <c r="C58" s="21"/>
      <c r="D58" s="21"/>
      <c r="E58" s="21" t="s">
        <v>12</v>
      </c>
      <c r="F58" s="21" t="s">
        <v>12</v>
      </c>
      <c r="G58" s="21" t="s">
        <v>12</v>
      </c>
      <c r="H58" s="21" t="s">
        <v>12</v>
      </c>
      <c r="I58" s="21" t="s">
        <v>12</v>
      </c>
      <c r="J58" s="21" t="s">
        <v>12</v>
      </c>
      <c r="K58" s="21" t="s">
        <v>12</v>
      </c>
      <c r="L58" s="21" t="s">
        <v>12</v>
      </c>
      <c r="M58" s="21" t="s">
        <v>12</v>
      </c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</row>
    <row r="59" spans="1:24">
      <c r="A59" s="49" t="s">
        <v>32</v>
      </c>
      <c r="B59" s="50"/>
      <c r="C59" s="5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</row>
    <row r="60" spans="1:24">
      <c r="A60" s="22" t="s">
        <v>118</v>
      </c>
      <c r="B60" s="21"/>
      <c r="C60" s="46" t="s">
        <v>33</v>
      </c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8"/>
    </row>
    <row r="61" spans="1:24">
      <c r="A61" s="21"/>
      <c r="B61" s="21"/>
      <c r="C61" s="21"/>
      <c r="D61" s="21"/>
      <c r="E61" s="21" t="s">
        <v>12</v>
      </c>
      <c r="F61" s="21" t="s">
        <v>12</v>
      </c>
      <c r="G61" s="21" t="s">
        <v>12</v>
      </c>
      <c r="H61" s="21" t="s">
        <v>12</v>
      </c>
      <c r="I61" s="21" t="s">
        <v>12</v>
      </c>
      <c r="J61" s="21" t="s">
        <v>12</v>
      </c>
      <c r="K61" s="21" t="s">
        <v>12</v>
      </c>
      <c r="L61" s="21" t="s">
        <v>12</v>
      </c>
      <c r="M61" s="21" t="s">
        <v>12</v>
      </c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</row>
    <row r="62" spans="1:24">
      <c r="A62" s="49" t="s">
        <v>34</v>
      </c>
      <c r="B62" s="50"/>
      <c r="C62" s="5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</row>
    <row r="63" spans="1:24">
      <c r="A63" s="22" t="s">
        <v>119</v>
      </c>
      <c r="B63" s="46" t="s">
        <v>35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8"/>
    </row>
    <row r="64" spans="1:24" ht="90" customHeight="1">
      <c r="A64" s="22" t="s">
        <v>144</v>
      </c>
      <c r="B64" s="67" t="s">
        <v>152</v>
      </c>
      <c r="C64" s="24" t="s">
        <v>134</v>
      </c>
      <c r="D64" s="26">
        <v>27.097999999999999</v>
      </c>
      <c r="E64" s="26">
        <v>27.097999999999999</v>
      </c>
      <c r="F64" s="21"/>
      <c r="G64" s="21"/>
      <c r="H64" s="21"/>
      <c r="I64" s="21"/>
      <c r="J64" s="21"/>
      <c r="K64" s="21"/>
      <c r="L64" s="21"/>
      <c r="M64" s="26">
        <v>27.097999999999999</v>
      </c>
      <c r="N64" s="26">
        <v>27.097999999999999</v>
      </c>
      <c r="O64" s="21"/>
      <c r="P64" s="21"/>
      <c r="Q64" s="21"/>
      <c r="R64" s="26">
        <v>27.097999999999999</v>
      </c>
      <c r="S64" s="21"/>
      <c r="T64" s="21"/>
      <c r="U64" s="21"/>
      <c r="V64" s="21"/>
      <c r="W64" s="21"/>
      <c r="X64" s="21"/>
    </row>
    <row r="65" spans="1:24" ht="30" customHeight="1">
      <c r="A65" s="21" t="s">
        <v>145</v>
      </c>
      <c r="B65" s="68"/>
      <c r="C65" s="24" t="s">
        <v>133</v>
      </c>
      <c r="D65" s="26">
        <v>65.763999999999996</v>
      </c>
      <c r="E65" s="26">
        <v>65.763999999999996</v>
      </c>
      <c r="F65" s="21"/>
      <c r="G65" s="21"/>
      <c r="H65" s="21"/>
      <c r="I65" s="21"/>
      <c r="J65" s="21"/>
      <c r="K65" s="21"/>
      <c r="L65" s="21"/>
      <c r="M65" s="26">
        <v>65.763999999999996</v>
      </c>
      <c r="N65" s="26">
        <v>65.763999999999996</v>
      </c>
      <c r="O65" s="21"/>
      <c r="P65" s="21"/>
      <c r="Q65" s="21"/>
      <c r="R65" s="26">
        <v>65.763999999999996</v>
      </c>
      <c r="S65" s="21"/>
      <c r="T65" s="21"/>
      <c r="U65" s="21"/>
      <c r="V65" s="21"/>
      <c r="W65" s="21"/>
      <c r="X65" s="21"/>
    </row>
    <row r="66" spans="1:24">
      <c r="A66" s="49" t="s">
        <v>36</v>
      </c>
      <c r="B66" s="50"/>
      <c r="C66" s="51"/>
      <c r="D66" s="27">
        <f>SUM(D64:D65)</f>
        <v>92.861999999999995</v>
      </c>
      <c r="E66" s="27">
        <f>SUM(E64:E65)</f>
        <v>92.861999999999995</v>
      </c>
      <c r="F66" s="20"/>
      <c r="G66" s="20"/>
      <c r="H66" s="20"/>
      <c r="I66" s="20"/>
      <c r="J66" s="20"/>
      <c r="K66" s="20"/>
      <c r="L66" s="20"/>
      <c r="M66" s="27">
        <f>SUM(M64:M65)</f>
        <v>92.861999999999995</v>
      </c>
      <c r="N66" s="27">
        <f>SUM(N64:N65)</f>
        <v>92.861999999999995</v>
      </c>
      <c r="O66" s="20"/>
      <c r="P66" s="20"/>
      <c r="Q66" s="20"/>
      <c r="R66" s="27">
        <f>SUM(R64:R65)</f>
        <v>92.861999999999995</v>
      </c>
      <c r="S66" s="20"/>
      <c r="T66" s="20"/>
      <c r="U66" s="20"/>
      <c r="V66" s="20"/>
      <c r="W66" s="20"/>
      <c r="X66" s="20"/>
    </row>
    <row r="67" spans="1:24">
      <c r="A67" s="22" t="s">
        <v>120</v>
      </c>
      <c r="B67" s="46" t="s">
        <v>37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8"/>
    </row>
    <row r="68" spans="1:24">
      <c r="A68" s="21"/>
      <c r="B68" s="21"/>
      <c r="C68" s="21"/>
      <c r="D68" s="21"/>
      <c r="E68" s="21" t="s">
        <v>12</v>
      </c>
      <c r="F68" s="21" t="s">
        <v>12</v>
      </c>
      <c r="G68" s="21" t="s">
        <v>12</v>
      </c>
      <c r="H68" s="21" t="s">
        <v>12</v>
      </c>
      <c r="I68" s="21" t="s">
        <v>12</v>
      </c>
      <c r="J68" s="21" t="s">
        <v>12</v>
      </c>
      <c r="K68" s="21" t="s">
        <v>12</v>
      </c>
      <c r="L68" s="21" t="s">
        <v>12</v>
      </c>
      <c r="M68" s="21" t="s">
        <v>12</v>
      </c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</row>
    <row r="69" spans="1:24">
      <c r="A69" s="49" t="s">
        <v>38</v>
      </c>
      <c r="B69" s="50"/>
      <c r="C69" s="5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</row>
    <row r="70" spans="1:24">
      <c r="A70" s="22" t="s">
        <v>121</v>
      </c>
      <c r="B70" s="46" t="s">
        <v>39</v>
      </c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8"/>
    </row>
    <row r="71" spans="1:24">
      <c r="A71" s="21"/>
      <c r="B71" s="21"/>
      <c r="C71" s="21"/>
      <c r="D71" s="21"/>
      <c r="E71" s="21" t="s">
        <v>12</v>
      </c>
      <c r="F71" s="21" t="s">
        <v>12</v>
      </c>
      <c r="G71" s="21" t="s">
        <v>12</v>
      </c>
      <c r="H71" s="21" t="s">
        <v>12</v>
      </c>
      <c r="I71" s="21" t="s">
        <v>12</v>
      </c>
      <c r="J71" s="21" t="s">
        <v>12</v>
      </c>
      <c r="K71" s="21" t="s">
        <v>12</v>
      </c>
      <c r="L71" s="21" t="s">
        <v>12</v>
      </c>
      <c r="M71" s="21" t="s">
        <v>12</v>
      </c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</row>
    <row r="72" spans="1:24">
      <c r="A72" s="49" t="s">
        <v>40</v>
      </c>
      <c r="B72" s="50"/>
      <c r="C72" s="5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</row>
    <row r="73" spans="1:24">
      <c r="A73" s="22" t="s">
        <v>122</v>
      </c>
      <c r="B73" s="46" t="s">
        <v>41</v>
      </c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8"/>
    </row>
    <row r="74" spans="1:24" ht="77.25" customHeight="1">
      <c r="A74" s="21" t="s">
        <v>132</v>
      </c>
      <c r="B74" s="29" t="s">
        <v>148</v>
      </c>
      <c r="C74" s="30" t="s">
        <v>95</v>
      </c>
      <c r="D74" s="31">
        <v>52.347999999999999</v>
      </c>
      <c r="E74" s="31">
        <v>52.347999999999999</v>
      </c>
      <c r="F74" s="30"/>
      <c r="G74" s="30"/>
      <c r="H74" s="30"/>
      <c r="I74" s="30"/>
      <c r="J74" s="30"/>
      <c r="K74" s="30"/>
      <c r="L74" s="30"/>
      <c r="M74" s="30">
        <v>52.347999999999999</v>
      </c>
      <c r="N74" s="30">
        <v>52.347999999999999</v>
      </c>
      <c r="O74" s="30"/>
      <c r="P74" s="31">
        <v>52.347999999999999</v>
      </c>
      <c r="Q74" s="30"/>
      <c r="R74" s="30"/>
      <c r="S74" s="30"/>
      <c r="T74" s="21"/>
      <c r="U74" s="21"/>
      <c r="V74" s="21"/>
      <c r="W74" s="21"/>
      <c r="X74" s="21"/>
    </row>
    <row r="75" spans="1:24">
      <c r="A75" s="49" t="s">
        <v>42</v>
      </c>
      <c r="B75" s="50"/>
      <c r="C75" s="51"/>
      <c r="D75" s="32">
        <f>SUM(D74)</f>
        <v>52.347999999999999</v>
      </c>
      <c r="E75" s="32">
        <f>SUM(E74)</f>
        <v>52.347999999999999</v>
      </c>
      <c r="F75" s="20"/>
      <c r="G75" s="20"/>
      <c r="H75" s="20"/>
      <c r="I75" s="20"/>
      <c r="J75" s="20"/>
      <c r="K75" s="20"/>
      <c r="L75" s="20"/>
      <c r="M75" s="32">
        <f>SUM(M74)</f>
        <v>52.347999999999999</v>
      </c>
      <c r="N75" s="20">
        <f>SUM(N74)</f>
        <v>52.347999999999999</v>
      </c>
      <c r="O75" s="20"/>
      <c r="P75" s="32">
        <f>SUM(P74)</f>
        <v>52.347999999999999</v>
      </c>
      <c r="Q75" s="21"/>
      <c r="R75" s="21"/>
      <c r="S75" s="21"/>
      <c r="T75" s="21"/>
      <c r="U75" s="21"/>
      <c r="V75" s="21"/>
      <c r="W75" s="21"/>
      <c r="X75" s="21"/>
    </row>
    <row r="76" spans="1:24">
      <c r="A76" s="49" t="s">
        <v>43</v>
      </c>
      <c r="B76" s="50"/>
      <c r="C76" s="51"/>
      <c r="D76" s="27">
        <f>SUM(D75,D66)</f>
        <v>145.20999999999998</v>
      </c>
      <c r="E76" s="27">
        <f>SUM(E75,E66)</f>
        <v>145.20999999999998</v>
      </c>
      <c r="F76" s="21"/>
      <c r="G76" s="21"/>
      <c r="H76" s="21"/>
      <c r="I76" s="21"/>
      <c r="J76" s="21"/>
      <c r="K76" s="21"/>
      <c r="L76" s="21"/>
      <c r="M76" s="27">
        <f>SUM(M75,M66)</f>
        <v>145.20999999999998</v>
      </c>
      <c r="N76" s="27">
        <f>SUM(N75,N66)</f>
        <v>145.20999999999998</v>
      </c>
      <c r="O76" s="21"/>
      <c r="P76" s="27">
        <f>SUM(P75,P66)</f>
        <v>52.347999999999999</v>
      </c>
      <c r="Q76" s="21"/>
      <c r="R76" s="27">
        <f>SUM(R75,R66)</f>
        <v>92.861999999999995</v>
      </c>
      <c r="S76" s="21"/>
      <c r="T76" s="21"/>
      <c r="U76" s="21"/>
      <c r="V76" s="21"/>
      <c r="W76" s="21"/>
      <c r="X76" s="21"/>
    </row>
    <row r="77" spans="1:24">
      <c r="A77" s="49" t="s">
        <v>44</v>
      </c>
      <c r="B77" s="50"/>
      <c r="C77" s="51"/>
      <c r="D77" s="27">
        <f>SUM(D49,D76)</f>
        <v>984.548</v>
      </c>
      <c r="E77" s="5">
        <f t="shared" ref="E77:S77" si="1">SUM(E49,E76)</f>
        <v>984.548</v>
      </c>
      <c r="F77" s="5"/>
      <c r="G77" s="5"/>
      <c r="H77" s="5"/>
      <c r="I77" s="5"/>
      <c r="J77" s="5"/>
      <c r="K77" s="5"/>
      <c r="L77" s="5"/>
      <c r="M77" s="5">
        <f t="shared" si="1"/>
        <v>984.548</v>
      </c>
      <c r="N77" s="5">
        <f>SUM(N76,N42)</f>
        <v>610.63</v>
      </c>
      <c r="O77" s="5"/>
      <c r="P77" s="5">
        <f t="shared" si="1"/>
        <v>207.09800000000001</v>
      </c>
      <c r="Q77" s="5">
        <f t="shared" si="1"/>
        <v>266.38400000000001</v>
      </c>
      <c r="R77" s="5">
        <f t="shared" si="1"/>
        <v>297.49799999999999</v>
      </c>
      <c r="S77" s="5">
        <f t="shared" si="1"/>
        <v>213.56800000000001</v>
      </c>
      <c r="T77" s="21"/>
      <c r="U77" s="21"/>
      <c r="V77" s="21"/>
      <c r="W77" s="21"/>
      <c r="X77" s="21"/>
    </row>
    <row r="78" spans="1:24">
      <c r="A78" s="20" t="s">
        <v>45</v>
      </c>
      <c r="B78" s="21"/>
      <c r="C78" s="49" t="s">
        <v>46</v>
      </c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1"/>
    </row>
    <row r="79" spans="1:24">
      <c r="A79" s="21" t="s">
        <v>47</v>
      </c>
      <c r="B79" s="21"/>
      <c r="C79" s="49" t="s">
        <v>48</v>
      </c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1"/>
    </row>
    <row r="80" spans="1:24">
      <c r="A80" s="22" t="s">
        <v>94</v>
      </c>
      <c r="B80" s="21"/>
      <c r="C80" s="46" t="s">
        <v>11</v>
      </c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8"/>
    </row>
    <row r="81" spans="1:24">
      <c r="A81" s="21"/>
      <c r="B81" s="21"/>
      <c r="C81" s="21"/>
      <c r="D81" s="21"/>
      <c r="E81" s="21" t="s">
        <v>12</v>
      </c>
      <c r="F81" s="21" t="s">
        <v>12</v>
      </c>
      <c r="G81" s="21" t="s">
        <v>12</v>
      </c>
      <c r="H81" s="21" t="s">
        <v>12</v>
      </c>
      <c r="I81" s="21" t="s">
        <v>12</v>
      </c>
      <c r="J81" s="21" t="s">
        <v>12</v>
      </c>
      <c r="K81" s="21" t="s">
        <v>12</v>
      </c>
      <c r="L81" s="21" t="s">
        <v>12</v>
      </c>
      <c r="M81" s="21" t="s">
        <v>12</v>
      </c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</row>
    <row r="82" spans="1:24">
      <c r="A82" s="49" t="s">
        <v>49</v>
      </c>
      <c r="B82" s="50"/>
      <c r="C82" s="5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</row>
    <row r="83" spans="1:24">
      <c r="A83" s="22" t="s">
        <v>123</v>
      </c>
      <c r="B83" s="46" t="s">
        <v>14</v>
      </c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8"/>
    </row>
    <row r="84" spans="1:24" ht="89.25">
      <c r="A84" s="21" t="s">
        <v>124</v>
      </c>
      <c r="B84" s="20" t="s">
        <v>149</v>
      </c>
      <c r="C84" s="24" t="s">
        <v>95</v>
      </c>
      <c r="D84" s="25">
        <v>131</v>
      </c>
      <c r="E84" s="25"/>
      <c r="F84" s="25"/>
      <c r="G84" s="25"/>
      <c r="H84" s="25">
        <v>131</v>
      </c>
      <c r="I84" s="25"/>
      <c r="J84" s="25"/>
      <c r="K84" s="25"/>
      <c r="L84" s="25"/>
      <c r="M84" s="25"/>
      <c r="N84" s="25"/>
      <c r="O84" s="25">
        <v>131</v>
      </c>
      <c r="P84" s="25">
        <v>131</v>
      </c>
      <c r="Q84" s="25"/>
      <c r="R84" s="25"/>
      <c r="S84" s="25"/>
      <c r="T84" s="25"/>
      <c r="U84" s="25"/>
      <c r="V84" s="25"/>
      <c r="W84" s="25"/>
      <c r="X84" s="25"/>
    </row>
    <row r="85" spans="1:24">
      <c r="A85" s="49" t="s">
        <v>50</v>
      </c>
      <c r="B85" s="50"/>
      <c r="C85" s="51"/>
      <c r="D85" s="27">
        <f>SUM(D84)</f>
        <v>131</v>
      </c>
      <c r="E85" s="21"/>
      <c r="F85" s="21"/>
      <c r="G85" s="21"/>
      <c r="H85" s="5">
        <f>SUM(H84)</f>
        <v>131</v>
      </c>
      <c r="I85" s="33"/>
      <c r="J85" s="33"/>
      <c r="K85" s="33"/>
      <c r="L85" s="33"/>
      <c r="M85" s="33"/>
      <c r="N85" s="33"/>
      <c r="O85" s="5">
        <f>SUM(O84)</f>
        <v>131</v>
      </c>
      <c r="P85" s="5">
        <f>SUM(P84)</f>
        <v>131</v>
      </c>
      <c r="Q85" s="21"/>
      <c r="R85" s="21"/>
      <c r="S85" s="21"/>
      <c r="T85" s="21"/>
      <c r="U85" s="21"/>
      <c r="V85" s="21"/>
      <c r="W85" s="21"/>
      <c r="X85" s="21"/>
    </row>
    <row r="86" spans="1:24">
      <c r="A86" s="22" t="s">
        <v>96</v>
      </c>
      <c r="B86" s="46" t="s">
        <v>21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8"/>
    </row>
    <row r="87" spans="1:24" ht="53.25" customHeight="1">
      <c r="A87" s="73" t="s">
        <v>98</v>
      </c>
      <c r="B87" s="29" t="s">
        <v>150</v>
      </c>
      <c r="C87" s="31" t="s">
        <v>129</v>
      </c>
      <c r="D87" s="30">
        <v>343.17700000000002</v>
      </c>
      <c r="E87" s="30">
        <v>343.17700000000002</v>
      </c>
      <c r="F87" s="30"/>
      <c r="G87" s="30"/>
      <c r="H87" s="30"/>
      <c r="I87" s="30"/>
      <c r="J87" s="30"/>
      <c r="K87" s="30"/>
      <c r="L87" s="30"/>
      <c r="M87" s="30">
        <v>343.17700000000002</v>
      </c>
      <c r="N87" s="31">
        <v>159.398</v>
      </c>
      <c r="O87" s="30"/>
      <c r="P87" s="74">
        <v>139.721</v>
      </c>
      <c r="Q87" s="74">
        <v>66.959999999999994</v>
      </c>
      <c r="R87" s="74">
        <v>66.959999999999994</v>
      </c>
      <c r="S87" s="74">
        <v>69.536000000000001</v>
      </c>
      <c r="T87" s="30"/>
      <c r="U87" s="30"/>
      <c r="V87" s="30"/>
      <c r="W87" s="30"/>
      <c r="X87" s="30"/>
    </row>
    <row r="88" spans="1:24" ht="95.25" customHeight="1">
      <c r="A88" s="73" t="s">
        <v>99</v>
      </c>
      <c r="B88" s="34" t="s">
        <v>100</v>
      </c>
      <c r="C88" s="31" t="s">
        <v>91</v>
      </c>
      <c r="D88" s="31">
        <v>99.081000000000003</v>
      </c>
      <c r="E88" s="31">
        <v>99.081000000000003</v>
      </c>
      <c r="F88" s="31"/>
      <c r="G88" s="31"/>
      <c r="H88" s="31"/>
      <c r="I88" s="31"/>
      <c r="J88" s="31"/>
      <c r="K88" s="31"/>
      <c r="L88" s="31"/>
      <c r="M88" s="31">
        <v>99.081000000000003</v>
      </c>
      <c r="N88" s="31">
        <v>64.242999999999995</v>
      </c>
      <c r="O88" s="31"/>
      <c r="P88" s="31"/>
      <c r="Q88" s="31"/>
      <c r="R88" s="31">
        <v>99.081000000000003</v>
      </c>
      <c r="S88" s="31"/>
      <c r="T88" s="31"/>
      <c r="U88" s="31"/>
      <c r="V88" s="31"/>
      <c r="W88" s="31"/>
      <c r="X88" s="31"/>
    </row>
    <row r="89" spans="1:24" ht="53.25" customHeight="1">
      <c r="A89" s="73" t="s">
        <v>101</v>
      </c>
      <c r="B89" s="34" t="s">
        <v>140</v>
      </c>
      <c r="C89" s="31" t="s">
        <v>142</v>
      </c>
      <c r="D89" s="31">
        <v>436.91300000000001</v>
      </c>
      <c r="E89" s="31">
        <v>436.91300000000001</v>
      </c>
      <c r="F89" s="31"/>
      <c r="G89" s="31"/>
      <c r="H89" s="31"/>
      <c r="I89" s="31"/>
      <c r="J89" s="31"/>
      <c r="K89" s="31"/>
      <c r="L89" s="31"/>
      <c r="M89" s="31">
        <v>436.91300000000001</v>
      </c>
      <c r="N89" s="31">
        <v>107.092</v>
      </c>
      <c r="O89" s="31"/>
      <c r="P89" s="35">
        <v>67.283000000000001</v>
      </c>
      <c r="Q89" s="35">
        <v>100.009</v>
      </c>
      <c r="R89" s="35">
        <v>111.613</v>
      </c>
      <c r="S89" s="35">
        <v>158.00800000000001</v>
      </c>
      <c r="T89" s="31"/>
      <c r="U89" s="31"/>
      <c r="V89" s="31"/>
      <c r="W89" s="31"/>
      <c r="X89" s="31"/>
    </row>
    <row r="90" spans="1:24" ht="54.75" customHeight="1">
      <c r="A90" s="73" t="s">
        <v>131</v>
      </c>
      <c r="B90" s="34" t="s">
        <v>141</v>
      </c>
      <c r="C90" s="31" t="s">
        <v>143</v>
      </c>
      <c r="D90" s="35">
        <v>50.36</v>
      </c>
      <c r="E90" s="35">
        <v>50.36</v>
      </c>
      <c r="F90" s="35"/>
      <c r="G90" s="35"/>
      <c r="H90" s="35"/>
      <c r="I90" s="35"/>
      <c r="J90" s="35"/>
      <c r="K90" s="35"/>
      <c r="L90" s="35"/>
      <c r="M90" s="35">
        <v>50.36</v>
      </c>
      <c r="N90" s="35">
        <v>15.829000000000001</v>
      </c>
      <c r="O90" s="35"/>
      <c r="P90" s="35"/>
      <c r="Q90" s="35">
        <v>50.36</v>
      </c>
      <c r="R90" s="35"/>
      <c r="S90" s="35"/>
      <c r="T90" s="31"/>
      <c r="U90" s="31"/>
      <c r="V90" s="31"/>
      <c r="W90" s="31"/>
      <c r="X90" s="31"/>
    </row>
    <row r="91" spans="1:24">
      <c r="A91" s="75" t="s">
        <v>51</v>
      </c>
      <c r="B91" s="76"/>
      <c r="C91" s="77"/>
      <c r="D91" s="78">
        <f>SUM(D87:D90)</f>
        <v>929.53100000000006</v>
      </c>
      <c r="E91" s="79">
        <f t="shared" ref="E91:S91" si="2">SUM(E87:E90)</f>
        <v>929.53100000000006</v>
      </c>
      <c r="F91" s="79"/>
      <c r="G91" s="79"/>
      <c r="H91" s="79"/>
      <c r="I91" s="79"/>
      <c r="J91" s="79"/>
      <c r="K91" s="79"/>
      <c r="L91" s="79"/>
      <c r="M91" s="79">
        <f t="shared" si="2"/>
        <v>929.53100000000006</v>
      </c>
      <c r="N91" s="79">
        <f t="shared" si="2"/>
        <v>346.56200000000001</v>
      </c>
      <c r="O91" s="79"/>
      <c r="P91" s="79">
        <f t="shared" si="2"/>
        <v>207.00400000000002</v>
      </c>
      <c r="Q91" s="79">
        <f t="shared" si="2"/>
        <v>217.32900000000001</v>
      </c>
      <c r="R91" s="79">
        <f t="shared" si="2"/>
        <v>277.654</v>
      </c>
      <c r="S91" s="79">
        <f t="shared" si="2"/>
        <v>227.54400000000001</v>
      </c>
      <c r="T91" s="79"/>
      <c r="U91" s="79"/>
      <c r="V91" s="78"/>
      <c r="W91" s="78"/>
      <c r="X91" s="78"/>
    </row>
    <row r="92" spans="1:24">
      <c r="A92" s="73" t="s">
        <v>97</v>
      </c>
      <c r="B92" s="80" t="s">
        <v>23</v>
      </c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2"/>
    </row>
    <row r="93" spans="1:24" ht="79.5" customHeight="1">
      <c r="A93" s="73" t="s">
        <v>102</v>
      </c>
      <c r="B93" s="29" t="s">
        <v>104</v>
      </c>
      <c r="C93" s="31" t="s">
        <v>95</v>
      </c>
      <c r="D93" s="31">
        <v>49.932000000000002</v>
      </c>
      <c r="E93" s="31">
        <v>49.932000000000002</v>
      </c>
      <c r="F93" s="31"/>
      <c r="G93" s="31"/>
      <c r="H93" s="31"/>
      <c r="I93" s="31"/>
      <c r="J93" s="31"/>
      <c r="K93" s="31"/>
      <c r="L93" s="31"/>
      <c r="M93" s="31">
        <v>49.932000000000002</v>
      </c>
      <c r="N93" s="35">
        <v>27.363</v>
      </c>
      <c r="O93" s="30"/>
      <c r="P93" s="30"/>
      <c r="Q93" s="30">
        <v>25.306999999999999</v>
      </c>
      <c r="R93" s="30">
        <v>24.625</v>
      </c>
      <c r="S93" s="30"/>
      <c r="T93" s="30"/>
      <c r="U93" s="30"/>
      <c r="V93" s="30"/>
      <c r="W93" s="30"/>
      <c r="X93" s="30"/>
    </row>
    <row r="94" spans="1:24" ht="103.5" customHeight="1">
      <c r="A94" s="73" t="s">
        <v>103</v>
      </c>
      <c r="B94" s="29" t="s">
        <v>130</v>
      </c>
      <c r="C94" s="31" t="s">
        <v>91</v>
      </c>
      <c r="D94" s="31">
        <v>14.243</v>
      </c>
      <c r="E94" s="31">
        <v>14.243</v>
      </c>
      <c r="F94" s="31"/>
      <c r="G94" s="31"/>
      <c r="H94" s="31"/>
      <c r="I94" s="31"/>
      <c r="J94" s="31"/>
      <c r="K94" s="31"/>
      <c r="L94" s="31"/>
      <c r="M94" s="31">
        <v>14.243</v>
      </c>
      <c r="N94" s="35">
        <v>6.0880000000000001</v>
      </c>
      <c r="O94" s="31"/>
      <c r="P94" s="31">
        <v>14.243</v>
      </c>
      <c r="Q94" s="31"/>
      <c r="R94" s="31"/>
      <c r="S94" s="31"/>
      <c r="T94" s="31"/>
      <c r="U94" s="31"/>
      <c r="V94" s="31"/>
      <c r="W94" s="31"/>
      <c r="X94" s="31"/>
    </row>
    <row r="95" spans="1:24" ht="89.25">
      <c r="A95" s="30" t="s">
        <v>105</v>
      </c>
      <c r="B95" s="29" t="s">
        <v>106</v>
      </c>
      <c r="C95" s="30" t="s">
        <v>95</v>
      </c>
      <c r="D95" s="31">
        <v>43.113</v>
      </c>
      <c r="E95" s="31">
        <v>43.113</v>
      </c>
      <c r="F95" s="30"/>
      <c r="G95" s="30"/>
      <c r="H95" s="30"/>
      <c r="I95" s="30"/>
      <c r="J95" s="30"/>
      <c r="K95" s="30"/>
      <c r="L95" s="30"/>
      <c r="M95" s="31">
        <v>43.113</v>
      </c>
      <c r="N95" s="35">
        <v>20.190000000000001</v>
      </c>
      <c r="O95" s="74"/>
      <c r="P95" s="74">
        <v>43.113</v>
      </c>
      <c r="Q95" s="74"/>
      <c r="R95" s="74"/>
      <c r="S95" s="74"/>
      <c r="T95" s="74"/>
      <c r="U95" s="74"/>
      <c r="V95" s="74"/>
      <c r="W95" s="74"/>
      <c r="X95" s="74"/>
    </row>
    <row r="96" spans="1:24">
      <c r="A96" s="49" t="s">
        <v>52</v>
      </c>
      <c r="B96" s="50"/>
      <c r="C96" s="51"/>
      <c r="D96" s="27">
        <f>SUM(D93:D95)</f>
        <v>107.288</v>
      </c>
      <c r="E96" s="27">
        <f>SUM(E93:E95)</f>
        <v>107.288</v>
      </c>
      <c r="F96" s="27"/>
      <c r="G96" s="27"/>
      <c r="H96" s="27"/>
      <c r="I96" s="27"/>
      <c r="J96" s="27"/>
      <c r="K96" s="27"/>
      <c r="L96" s="27"/>
      <c r="M96" s="27">
        <f>SUM(M93:M95)</f>
        <v>107.288</v>
      </c>
      <c r="N96" s="27">
        <f>SUM(N93:N95)</f>
        <v>53.641000000000005</v>
      </c>
      <c r="O96" s="27"/>
      <c r="P96" s="27">
        <f>SUM(P93:P95)</f>
        <v>57.356000000000002</v>
      </c>
      <c r="Q96" s="5">
        <f>SUM(Q93:Q95)</f>
        <v>25.306999999999999</v>
      </c>
      <c r="R96" s="5">
        <f>SUM(R93:R95)</f>
        <v>24.625</v>
      </c>
      <c r="S96" s="27"/>
      <c r="T96" s="27"/>
      <c r="U96" s="27"/>
      <c r="V96" s="27"/>
      <c r="W96" s="27"/>
      <c r="X96" s="27"/>
    </row>
    <row r="97" spans="1:24">
      <c r="A97" s="49" t="s">
        <v>53</v>
      </c>
      <c r="B97" s="50"/>
      <c r="C97" s="51"/>
      <c r="D97" s="5">
        <f>SUM(D96,D91,D85)</f>
        <v>1167.819</v>
      </c>
      <c r="E97" s="5">
        <f t="shared" ref="E97:S97" si="3">SUM(E96,E91,E85)</f>
        <v>1036.819</v>
      </c>
      <c r="F97" s="5"/>
      <c r="G97" s="5"/>
      <c r="H97" s="5">
        <f t="shared" si="3"/>
        <v>131</v>
      </c>
      <c r="I97" s="5"/>
      <c r="J97" s="5"/>
      <c r="K97" s="5"/>
      <c r="L97" s="5"/>
      <c r="M97" s="5">
        <f t="shared" si="3"/>
        <v>1036.819</v>
      </c>
      <c r="N97" s="5">
        <f t="shared" si="3"/>
        <v>400.20300000000003</v>
      </c>
      <c r="O97" s="5">
        <f t="shared" si="3"/>
        <v>131</v>
      </c>
      <c r="P97" s="5">
        <f t="shared" si="3"/>
        <v>395.36</v>
      </c>
      <c r="Q97" s="5">
        <f t="shared" si="3"/>
        <v>242.636</v>
      </c>
      <c r="R97" s="5">
        <f t="shared" si="3"/>
        <v>302.279</v>
      </c>
      <c r="S97" s="5">
        <f t="shared" si="3"/>
        <v>227.54400000000001</v>
      </c>
      <c r="T97" s="21"/>
      <c r="U97" s="21"/>
      <c r="V97" s="21"/>
      <c r="W97" s="21"/>
      <c r="X97" s="21"/>
    </row>
    <row r="98" spans="1:24">
      <c r="A98" s="21" t="s">
        <v>54</v>
      </c>
      <c r="B98" s="46" t="s">
        <v>23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8"/>
    </row>
    <row r="99" spans="1:24">
      <c r="A99" s="21" t="s">
        <v>55</v>
      </c>
      <c r="B99" s="46" t="s">
        <v>11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8"/>
    </row>
    <row r="100" spans="1:24">
      <c r="A100" s="21"/>
      <c r="B100" s="21"/>
      <c r="C100" s="21"/>
      <c r="D100" s="21"/>
      <c r="E100" s="21" t="s">
        <v>12</v>
      </c>
      <c r="F100" s="21" t="s">
        <v>12</v>
      </c>
      <c r="G100" s="21" t="s">
        <v>12</v>
      </c>
      <c r="H100" s="21" t="s">
        <v>12</v>
      </c>
      <c r="I100" s="21" t="s">
        <v>12</v>
      </c>
      <c r="J100" s="21" t="s">
        <v>12</v>
      </c>
      <c r="K100" s="21" t="s">
        <v>12</v>
      </c>
      <c r="L100" s="21" t="s">
        <v>12</v>
      </c>
      <c r="M100" s="21" t="s">
        <v>12</v>
      </c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</row>
    <row r="101" spans="1:24">
      <c r="A101" s="49" t="s">
        <v>56</v>
      </c>
      <c r="B101" s="50"/>
      <c r="C101" s="5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</row>
    <row r="102" spans="1:24">
      <c r="A102" s="22" t="s">
        <v>125</v>
      </c>
      <c r="B102" s="46" t="s">
        <v>14</v>
      </c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8"/>
    </row>
    <row r="103" spans="1:24">
      <c r="A103" s="21"/>
      <c r="B103" s="21"/>
      <c r="C103" s="21"/>
      <c r="D103" s="21"/>
      <c r="E103" s="21" t="s">
        <v>12</v>
      </c>
      <c r="F103" s="21" t="s">
        <v>12</v>
      </c>
      <c r="G103" s="21" t="s">
        <v>12</v>
      </c>
      <c r="H103" s="21" t="s">
        <v>12</v>
      </c>
      <c r="I103" s="21" t="s">
        <v>12</v>
      </c>
      <c r="J103" s="21" t="s">
        <v>12</v>
      </c>
      <c r="K103" s="21" t="s">
        <v>12</v>
      </c>
      <c r="L103" s="21" t="s">
        <v>12</v>
      </c>
      <c r="M103" s="21" t="s">
        <v>12</v>
      </c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</row>
    <row r="104" spans="1:24">
      <c r="A104" s="49" t="s">
        <v>57</v>
      </c>
      <c r="B104" s="50"/>
      <c r="C104" s="5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</row>
    <row r="105" spans="1:24">
      <c r="A105" s="22" t="s">
        <v>126</v>
      </c>
      <c r="B105" s="46" t="s">
        <v>58</v>
      </c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8"/>
    </row>
    <row r="106" spans="1:24" ht="102.75" customHeight="1">
      <c r="A106" s="22" t="s">
        <v>135</v>
      </c>
      <c r="B106" s="67" t="s">
        <v>151</v>
      </c>
      <c r="C106" s="36" t="s">
        <v>91</v>
      </c>
      <c r="D106" s="37">
        <v>23.262</v>
      </c>
      <c r="E106" s="37">
        <v>23.262</v>
      </c>
      <c r="F106" s="36"/>
      <c r="G106" s="36"/>
      <c r="H106" s="36"/>
      <c r="I106" s="36"/>
      <c r="J106" s="36"/>
      <c r="K106" s="36"/>
      <c r="L106" s="36"/>
      <c r="M106" s="37">
        <v>23.262</v>
      </c>
      <c r="N106" s="37">
        <v>23.262</v>
      </c>
      <c r="O106" s="36"/>
      <c r="P106" s="37">
        <v>23.262</v>
      </c>
      <c r="Q106" s="36"/>
      <c r="R106" s="36"/>
      <c r="S106" s="36"/>
      <c r="T106" s="36"/>
      <c r="U106" s="36"/>
      <c r="V106" s="36"/>
      <c r="W106" s="36"/>
      <c r="X106" s="36"/>
    </row>
    <row r="107" spans="1:24" ht="25.5" customHeight="1">
      <c r="A107" s="22" t="s">
        <v>136</v>
      </c>
      <c r="B107" s="69"/>
      <c r="C107" s="24" t="s">
        <v>134</v>
      </c>
      <c r="D107" s="26">
        <v>27.097999999999999</v>
      </c>
      <c r="E107" s="26">
        <v>27.097999999999999</v>
      </c>
      <c r="F107" s="21"/>
      <c r="G107" s="21"/>
      <c r="H107" s="21"/>
      <c r="I107" s="21"/>
      <c r="J107" s="21"/>
      <c r="K107" s="21"/>
      <c r="L107" s="21"/>
      <c r="M107" s="26">
        <v>27.097999999999999</v>
      </c>
      <c r="N107" s="26">
        <v>27.097999999999999</v>
      </c>
      <c r="O107" s="21"/>
      <c r="P107" s="21"/>
      <c r="Q107" s="26">
        <v>27.097999999999999</v>
      </c>
      <c r="R107" s="21"/>
      <c r="S107" s="21"/>
      <c r="T107" s="21"/>
      <c r="U107" s="21"/>
      <c r="V107" s="21"/>
      <c r="W107" s="21"/>
      <c r="X107" s="21"/>
    </row>
    <row r="108" spans="1:24" ht="31.5" customHeight="1">
      <c r="A108" s="22" t="s">
        <v>137</v>
      </c>
      <c r="B108" s="70"/>
      <c r="C108" s="24" t="s">
        <v>133</v>
      </c>
      <c r="D108" s="26">
        <v>65.763999999999996</v>
      </c>
      <c r="E108" s="26">
        <v>65.763999999999996</v>
      </c>
      <c r="F108" s="21"/>
      <c r="G108" s="21"/>
      <c r="H108" s="21"/>
      <c r="I108" s="21"/>
      <c r="J108" s="21"/>
      <c r="K108" s="21"/>
      <c r="L108" s="21"/>
      <c r="M108" s="26">
        <v>65.763999999999996</v>
      </c>
      <c r="N108" s="26">
        <v>65.763999999999996</v>
      </c>
      <c r="O108" s="21"/>
      <c r="P108" s="21"/>
      <c r="Q108" s="26"/>
      <c r="R108" s="21"/>
      <c r="S108" s="26">
        <v>65.763999999999996</v>
      </c>
      <c r="T108" s="21"/>
      <c r="U108" s="21"/>
      <c r="V108" s="21"/>
      <c r="W108" s="21"/>
      <c r="X108" s="21"/>
    </row>
    <row r="109" spans="1:24" ht="91.5" customHeight="1">
      <c r="A109" s="38" t="s">
        <v>138</v>
      </c>
      <c r="B109" s="39" t="s">
        <v>153</v>
      </c>
      <c r="C109" s="40" t="s">
        <v>91</v>
      </c>
      <c r="D109" s="26">
        <v>14.904</v>
      </c>
      <c r="E109" s="26">
        <v>14.904</v>
      </c>
      <c r="F109" s="21"/>
      <c r="G109" s="21"/>
      <c r="H109" s="21"/>
      <c r="I109" s="21"/>
      <c r="J109" s="21"/>
      <c r="K109" s="21"/>
      <c r="L109" s="21"/>
      <c r="M109" s="26">
        <v>14.904</v>
      </c>
      <c r="N109" s="26">
        <v>14.904</v>
      </c>
      <c r="O109" s="21"/>
      <c r="P109" s="21"/>
      <c r="Q109" s="26"/>
      <c r="R109" s="26">
        <v>14.904</v>
      </c>
      <c r="S109" s="21"/>
      <c r="T109" s="21"/>
      <c r="U109" s="21"/>
      <c r="V109" s="21"/>
      <c r="W109" s="21"/>
      <c r="X109" s="21"/>
    </row>
    <row r="110" spans="1:24">
      <c r="A110" s="49" t="s">
        <v>59</v>
      </c>
      <c r="B110" s="50"/>
      <c r="C110" s="51"/>
      <c r="D110" s="27">
        <f>SUM(D106:D109)</f>
        <v>131.02799999999999</v>
      </c>
      <c r="E110" s="27">
        <f>SUM(E106:E109)</f>
        <v>131.02799999999999</v>
      </c>
      <c r="F110" s="27"/>
      <c r="G110" s="27"/>
      <c r="H110" s="27"/>
      <c r="I110" s="27"/>
      <c r="J110" s="27"/>
      <c r="K110" s="27"/>
      <c r="L110" s="27"/>
      <c r="M110" s="27">
        <f>SUM(M106:M109)</f>
        <v>131.02799999999999</v>
      </c>
      <c r="N110" s="27">
        <f>SUM(N106:N109)</f>
        <v>131.02799999999999</v>
      </c>
      <c r="O110" s="21"/>
      <c r="P110" s="27">
        <f>SUM(P106:P109)</f>
        <v>23.262</v>
      </c>
      <c r="Q110" s="27">
        <f>SUM(Q106:Q109)</f>
        <v>27.097999999999999</v>
      </c>
      <c r="R110" s="27">
        <f>SUM(R106:R109)</f>
        <v>14.904</v>
      </c>
      <c r="S110" s="27">
        <f>SUM(S106:S109)</f>
        <v>65.763999999999996</v>
      </c>
      <c r="T110" s="21"/>
      <c r="U110" s="21"/>
      <c r="V110" s="21"/>
      <c r="W110" s="21"/>
      <c r="X110" s="21"/>
    </row>
    <row r="111" spans="1:24">
      <c r="A111" s="49" t="s">
        <v>60</v>
      </c>
      <c r="B111" s="50"/>
      <c r="C111" s="5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</row>
    <row r="112" spans="1:24">
      <c r="A112" s="22" t="s">
        <v>127</v>
      </c>
      <c r="B112" s="46" t="s">
        <v>21</v>
      </c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8"/>
    </row>
    <row r="113" spans="1:24">
      <c r="A113" s="21"/>
      <c r="B113" s="21"/>
      <c r="C113" s="21"/>
      <c r="D113" s="21"/>
      <c r="E113" s="21" t="s">
        <v>12</v>
      </c>
      <c r="F113" s="21" t="s">
        <v>12</v>
      </c>
      <c r="G113" s="21" t="s">
        <v>12</v>
      </c>
      <c r="H113" s="21" t="s">
        <v>12</v>
      </c>
      <c r="I113" s="21" t="s">
        <v>12</v>
      </c>
      <c r="J113" s="21" t="s">
        <v>12</v>
      </c>
      <c r="K113" s="21" t="s">
        <v>12</v>
      </c>
      <c r="L113" s="21" t="s">
        <v>12</v>
      </c>
      <c r="M113" s="21" t="s">
        <v>12</v>
      </c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</row>
    <row r="114" spans="1:24">
      <c r="A114" s="49" t="s">
        <v>61</v>
      </c>
      <c r="B114" s="50"/>
      <c r="C114" s="5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</row>
    <row r="115" spans="1:24">
      <c r="A115" s="22" t="s">
        <v>128</v>
      </c>
      <c r="B115" s="46" t="s">
        <v>23</v>
      </c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8"/>
    </row>
    <row r="116" spans="1:24">
      <c r="A116" s="21"/>
      <c r="B116" s="29"/>
      <c r="C116" s="30"/>
      <c r="D116" s="31"/>
      <c r="E116" s="31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1"/>
      <c r="Q116" s="30"/>
      <c r="R116" s="30"/>
      <c r="S116" s="21"/>
      <c r="T116" s="21"/>
      <c r="U116" s="21"/>
      <c r="V116" s="21"/>
      <c r="W116" s="21"/>
      <c r="X116" s="21"/>
    </row>
    <row r="117" spans="1:24">
      <c r="A117" s="49" t="s">
        <v>62</v>
      </c>
      <c r="B117" s="50"/>
      <c r="C117" s="5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</row>
    <row r="118" spans="1:24">
      <c r="A118" s="49" t="s">
        <v>63</v>
      </c>
      <c r="B118" s="50"/>
      <c r="C118" s="51"/>
      <c r="D118" s="27">
        <f>SUM(D110,D117)</f>
        <v>131.02799999999999</v>
      </c>
      <c r="E118" s="27">
        <f t="shared" ref="E118:S118" si="4">SUM(E110,E117)</f>
        <v>131.02799999999999</v>
      </c>
      <c r="F118" s="27"/>
      <c r="G118" s="27"/>
      <c r="H118" s="27"/>
      <c r="I118" s="27"/>
      <c r="J118" s="27"/>
      <c r="K118" s="27"/>
      <c r="L118" s="27"/>
      <c r="M118" s="27">
        <f t="shared" si="4"/>
        <v>131.02799999999999</v>
      </c>
      <c r="N118" s="27">
        <f>SUM(N110)</f>
        <v>131.02799999999999</v>
      </c>
      <c r="O118" s="27"/>
      <c r="P118" s="27">
        <f t="shared" si="4"/>
        <v>23.262</v>
      </c>
      <c r="Q118" s="27">
        <f t="shared" si="4"/>
        <v>27.097999999999999</v>
      </c>
      <c r="R118" s="27">
        <f t="shared" si="4"/>
        <v>14.904</v>
      </c>
      <c r="S118" s="27">
        <f t="shared" si="4"/>
        <v>65.763999999999996</v>
      </c>
      <c r="T118" s="27"/>
      <c r="U118" s="27"/>
      <c r="V118" s="21"/>
      <c r="W118" s="21"/>
      <c r="X118" s="21"/>
    </row>
    <row r="119" spans="1:24" ht="16.5" customHeight="1">
      <c r="A119" s="49" t="s">
        <v>64</v>
      </c>
      <c r="B119" s="50"/>
      <c r="C119" s="51"/>
      <c r="D119" s="5">
        <f>SUM(D118,D97)</f>
        <v>1298.847</v>
      </c>
      <c r="E119" s="5">
        <f>SUM(E118,E97)</f>
        <v>1167.847</v>
      </c>
      <c r="F119" s="5"/>
      <c r="G119" s="5"/>
      <c r="H119" s="5">
        <f>SUM(H118,H97)</f>
        <v>131</v>
      </c>
      <c r="I119" s="5"/>
      <c r="J119" s="5"/>
      <c r="K119" s="5"/>
      <c r="L119" s="5"/>
      <c r="M119" s="5">
        <f t="shared" ref="M119:S119" si="5">SUM(M118,M97)</f>
        <v>1167.847</v>
      </c>
      <c r="N119" s="41">
        <f>SUM(N118,N97)</f>
        <v>531.23099999999999</v>
      </c>
      <c r="O119" s="5">
        <f t="shared" si="5"/>
        <v>131</v>
      </c>
      <c r="P119" s="5">
        <f t="shared" si="5"/>
        <v>418.62200000000001</v>
      </c>
      <c r="Q119" s="5">
        <f t="shared" si="5"/>
        <v>269.73399999999998</v>
      </c>
      <c r="R119" s="5">
        <f t="shared" si="5"/>
        <v>317.18299999999999</v>
      </c>
      <c r="S119" s="5">
        <f t="shared" si="5"/>
        <v>293.30799999999999</v>
      </c>
      <c r="T119" s="25"/>
      <c r="U119" s="25"/>
      <c r="V119" s="21"/>
      <c r="W119" s="21"/>
      <c r="X119" s="21"/>
    </row>
    <row r="120" spans="1:24" ht="25.5" customHeight="1">
      <c r="A120" s="49" t="s">
        <v>65</v>
      </c>
      <c r="B120" s="50"/>
      <c r="C120" s="51"/>
      <c r="D120" s="5">
        <f>SUM(D119,D77)</f>
        <v>2283.395</v>
      </c>
      <c r="E120" s="5">
        <f>SUM(E119,E77)</f>
        <v>2152.395</v>
      </c>
      <c r="F120" s="5"/>
      <c r="G120" s="5"/>
      <c r="H120" s="5">
        <f>SUM(H119,H77)</f>
        <v>131</v>
      </c>
      <c r="I120" s="5"/>
      <c r="J120" s="5"/>
      <c r="K120" s="5"/>
      <c r="L120" s="5"/>
      <c r="M120" s="5">
        <f t="shared" ref="M120:S120" si="6">SUM(M119,M77)</f>
        <v>2152.395</v>
      </c>
      <c r="N120" s="5">
        <f t="shared" si="6"/>
        <v>1141.8609999999999</v>
      </c>
      <c r="O120" s="5">
        <f t="shared" si="6"/>
        <v>131</v>
      </c>
      <c r="P120" s="5">
        <f t="shared" si="6"/>
        <v>625.72</v>
      </c>
      <c r="Q120" s="5">
        <f t="shared" si="6"/>
        <v>536.11799999999994</v>
      </c>
      <c r="R120" s="5">
        <f t="shared" si="6"/>
        <v>614.68100000000004</v>
      </c>
      <c r="S120" s="5">
        <f t="shared" si="6"/>
        <v>506.87599999999998</v>
      </c>
      <c r="T120" s="5"/>
      <c r="U120" s="5"/>
      <c r="V120" s="21"/>
      <c r="W120" s="21"/>
      <c r="X120" s="21"/>
    </row>
    <row r="121" spans="1:24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>
      <c r="A122" s="7" t="s">
        <v>154</v>
      </c>
      <c r="B122" s="8"/>
      <c r="C122" s="8"/>
      <c r="D122" s="8"/>
      <c r="E122" s="9"/>
      <c r="F122" s="10"/>
      <c r="G122" s="11"/>
      <c r="H122" s="11"/>
      <c r="I122" s="12"/>
      <c r="J122" s="13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>
      <c r="A123" s="14" t="s">
        <v>155</v>
      </c>
      <c r="B123" s="7"/>
      <c r="C123" s="15"/>
      <c r="D123" s="15"/>
      <c r="E123" s="15"/>
      <c r="F123" s="15"/>
      <c r="G123" s="15"/>
      <c r="H123" s="15"/>
      <c r="I123" s="15"/>
      <c r="J123" s="15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>
      <c r="A124" s="14" t="s">
        <v>156</v>
      </c>
      <c r="B124" s="14"/>
      <c r="C124" s="15"/>
      <c r="D124" s="15"/>
      <c r="E124" s="15"/>
      <c r="F124" s="15"/>
      <c r="G124" s="15"/>
      <c r="H124" s="15"/>
      <c r="I124" s="12"/>
      <c r="J124" s="12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>
      <c r="A125" s="42" t="s">
        <v>157</v>
      </c>
      <c r="B125" s="42"/>
      <c r="C125" s="42"/>
      <c r="D125" s="42"/>
      <c r="E125" s="12"/>
      <c r="F125" s="12"/>
      <c r="G125" s="12"/>
      <c r="H125" s="12"/>
      <c r="I125" s="12"/>
      <c r="J125" s="12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>
      <c r="A126" s="16"/>
      <c r="B126" s="16"/>
      <c r="C126" s="16"/>
      <c r="D126" s="16"/>
      <c r="E126" s="12"/>
      <c r="F126" s="12"/>
      <c r="G126" s="12"/>
      <c r="H126" s="12"/>
      <c r="I126" s="12"/>
      <c r="J126" s="12"/>
    </row>
    <row r="127" spans="1:24">
      <c r="A127" s="43" t="s">
        <v>160</v>
      </c>
      <c r="B127" s="43"/>
      <c r="C127" s="43"/>
      <c r="D127" s="43"/>
      <c r="E127" s="43"/>
      <c r="F127" s="43"/>
      <c r="G127" s="43"/>
      <c r="H127" s="43"/>
      <c r="I127" s="43"/>
      <c r="J127" s="43"/>
    </row>
  </sheetData>
  <mergeCells count="99">
    <mergeCell ref="X8:X25"/>
    <mergeCell ref="I23:I25"/>
    <mergeCell ref="J23:J25"/>
    <mergeCell ref="K8:K25"/>
    <mergeCell ref="L8:L25"/>
    <mergeCell ref="M8:M25"/>
    <mergeCell ref="N12:N25"/>
    <mergeCell ref="O12:O25"/>
    <mergeCell ref="T8:T25"/>
    <mergeCell ref="U8:U25"/>
    <mergeCell ref="V8:V25"/>
    <mergeCell ref="W8:W25"/>
    <mergeCell ref="B8:B25"/>
    <mergeCell ref="C8:C25"/>
    <mergeCell ref="D12:D25"/>
    <mergeCell ref="E17:E25"/>
    <mergeCell ref="F17:F25"/>
    <mergeCell ref="H17:H25"/>
    <mergeCell ref="G17:G25"/>
    <mergeCell ref="A114:C114"/>
    <mergeCell ref="B115:X115"/>
    <mergeCell ref="A117:C117"/>
    <mergeCell ref="B92:X92"/>
    <mergeCell ref="A96:C96"/>
    <mergeCell ref="A97:C97"/>
    <mergeCell ref="B98:X98"/>
    <mergeCell ref="B99:X99"/>
    <mergeCell ref="A101:C101"/>
    <mergeCell ref="C80:X80"/>
    <mergeCell ref="A82:C82"/>
    <mergeCell ref="B83:X83"/>
    <mergeCell ref="A85:C85"/>
    <mergeCell ref="B86:X86"/>
    <mergeCell ref="A118:C118"/>
    <mergeCell ref="A119:C119"/>
    <mergeCell ref="A120:C120"/>
    <mergeCell ref="B102:X102"/>
    <mergeCell ref="A104:C104"/>
    <mergeCell ref="B105:X105"/>
    <mergeCell ref="A110:C110"/>
    <mergeCell ref="A111:C111"/>
    <mergeCell ref="B112:X112"/>
    <mergeCell ref="B106:B108"/>
    <mergeCell ref="B70:X70"/>
    <mergeCell ref="A91:C91"/>
    <mergeCell ref="B73:X73"/>
    <mergeCell ref="A75:C75"/>
    <mergeCell ref="A76:C76"/>
    <mergeCell ref="A77:C77"/>
    <mergeCell ref="C78:X78"/>
    <mergeCell ref="C79:X79"/>
    <mergeCell ref="A48:C48"/>
    <mergeCell ref="A49:C49"/>
    <mergeCell ref="C50:X50"/>
    <mergeCell ref="C51:X51"/>
    <mergeCell ref="A72:C72"/>
    <mergeCell ref="C54:X54"/>
    <mergeCell ref="A56:C56"/>
    <mergeCell ref="C57:X57"/>
    <mergeCell ref="A59:C59"/>
    <mergeCell ref="C60:X60"/>
    <mergeCell ref="A62:C62"/>
    <mergeCell ref="B64:B65"/>
    <mergeCell ref="B63:X63"/>
    <mergeCell ref="A66:C66"/>
    <mergeCell ref="B67:X67"/>
    <mergeCell ref="A69:C69"/>
    <mergeCell ref="A3:H3"/>
    <mergeCell ref="Q3:X3"/>
    <mergeCell ref="P1:X1"/>
    <mergeCell ref="A34:C34"/>
    <mergeCell ref="A8:A25"/>
    <mergeCell ref="D8:J11"/>
    <mergeCell ref="N8:O11"/>
    <mergeCell ref="P8:S11"/>
    <mergeCell ref="E12:J16"/>
    <mergeCell ref="P12:P25"/>
    <mergeCell ref="Q12:Q25"/>
    <mergeCell ref="R12:R25"/>
    <mergeCell ref="S12:S25"/>
    <mergeCell ref="I17:J22"/>
    <mergeCell ref="C27:X27"/>
    <mergeCell ref="C28:X28"/>
    <mergeCell ref="A125:D125"/>
    <mergeCell ref="A127:J127"/>
    <mergeCell ref="A5:X5"/>
    <mergeCell ref="A6:X6"/>
    <mergeCell ref="A7:X7"/>
    <mergeCell ref="C29:X29"/>
    <mergeCell ref="A31:C31"/>
    <mergeCell ref="C32:X32"/>
    <mergeCell ref="A53:C53"/>
    <mergeCell ref="C35:X35"/>
    <mergeCell ref="A37:C37"/>
    <mergeCell ref="C38:X38"/>
    <mergeCell ref="A42:C42"/>
    <mergeCell ref="C43:X43"/>
    <mergeCell ref="A45:C45"/>
    <mergeCell ref="C46:X46"/>
  </mergeCells>
  <pageMargins left="0" right="0" top="0.15748031496062992" bottom="0.15748031496062992" header="0.31496062992125984" footer="0.31496062992125984"/>
  <pageSetup paperSize="9" scale="83" fitToHeight="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50.85546875" customWidth="1"/>
  </cols>
  <sheetData>
    <row r="1" spans="1:1" ht="20.25" customHeight="1">
      <c r="A1" s="6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2021-10-07T09:29:15Z</dcterms:modified>
</cp:coreProperties>
</file>