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1160"/>
  </bookViews>
  <sheets>
    <sheet name="Лист1" sheetId="1" r:id="rId1"/>
  </sheets>
  <calcPr calcId="18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4" i="1"/>
  <c r="H25"/>
  <c r="K19" l="1"/>
  <c r="H17"/>
  <c r="F13"/>
  <c r="F30"/>
  <c r="I23"/>
  <c r="I22"/>
  <c r="I21"/>
  <c r="F36"/>
  <c r="F35"/>
  <c r="D36"/>
  <c r="I36" s="1"/>
  <c r="D35"/>
  <c r="I35" s="1"/>
  <c r="H34"/>
  <c r="K17"/>
  <c r="H33"/>
  <c r="H32"/>
  <c r="E33"/>
  <c r="E32"/>
  <c r="D30"/>
  <c r="I13"/>
  <c r="I14"/>
  <c r="I15"/>
  <c r="K26"/>
  <c r="K25"/>
  <c r="K33" l="1"/>
  <c r="K32"/>
  <c r="I30"/>
  <c r="K18"/>
</calcChain>
</file>

<file path=xl/sharedStrings.xml><?xml version="1.0" encoding="utf-8"?>
<sst xmlns="http://schemas.openxmlformats.org/spreadsheetml/2006/main" count="191" uniqueCount="67">
  <si>
    <t>(без податку на додану вартість)</t>
  </si>
  <si>
    <r>
      <t>№</t>
    </r>
    <r>
      <rPr>
        <sz val="12"/>
        <color theme="1"/>
        <rFont val="Times New Roman"/>
        <family val="1"/>
        <charset val="204"/>
      </rPr>
      <t> </t>
    </r>
  </si>
  <si>
    <t>Показник</t>
  </si>
  <si>
    <t>Код рядка</t>
  </si>
  <si>
    <r>
      <t>грн/м</t>
    </r>
    <r>
      <rPr>
        <b/>
        <vertAlign val="superscript"/>
        <sz val="1"/>
        <color theme="1"/>
        <rFont val="Times New Roman"/>
        <family val="1"/>
        <charset val="204"/>
      </rPr>
      <t>-</t>
    </r>
    <r>
      <rPr>
        <b/>
        <vertAlign val="superscript"/>
        <sz val="8"/>
        <color theme="1"/>
        <rFont val="Times New Roman"/>
        <family val="1"/>
        <charset val="204"/>
      </rPr>
      <t>3</t>
    </r>
  </si>
  <si>
    <t>грн/т</t>
  </si>
  <si>
    <t>грн/на 1 особу</t>
  </si>
  <si>
    <t>А</t>
  </si>
  <si>
    <t>Б</t>
  </si>
  <si>
    <t>В</t>
  </si>
  <si>
    <t>Розділ I. Інформація щодо тарифів</t>
  </si>
  <si>
    <t>Тариф на захоронення побутових відходів</t>
  </si>
  <si>
    <t>X</t>
  </si>
  <si>
    <t>Плата за захоронення побутових відходів для населення на 1 особу на місяць</t>
  </si>
  <si>
    <t>Тариф на вивезення побутових відходів (без тарифу на захоронення побутових відходів)</t>
  </si>
  <si>
    <t>для населення</t>
  </si>
  <si>
    <t>для бюджетних установ та організацій</t>
  </si>
  <si>
    <t>для інших споживачів</t>
  </si>
  <si>
    <t>Плата за вивезення побутових відходів для населення (без плати за захоронення побутових відходів) на 1 особу на місяць</t>
  </si>
  <si>
    <t>Тариф на перероблення побутових відходів для населення (у складі тарифу на вивезення побутових відходів), п. 3</t>
  </si>
  <si>
    <t>Плата за послугу з поводження з побутовими відходами для населення на 1 особу на місяць</t>
  </si>
  <si>
    <t>Розділ II. Довідкова інформація</t>
  </si>
  <si>
    <t>Середньозважена річна норма на вивезення побутових відходів, затверджена органом місцевого самоврядування у населеному пункті для населення, зокрема:</t>
  </si>
  <si>
    <r>
      <t>Багатоквартирні та одноквартирні будинки за відсутності одного з видів благоустрою (м</t>
    </r>
    <r>
      <rPr>
        <b/>
        <vertAlign val="superscript"/>
        <sz val="1"/>
        <color theme="1"/>
        <rFont val="Times New Roman"/>
        <family val="1"/>
        <charset val="204"/>
      </rPr>
      <t>-</t>
    </r>
    <r>
      <rPr>
        <b/>
        <vertAlign val="superscript"/>
        <sz val="8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> на рік, кг на рік)</t>
    </r>
  </si>
  <si>
    <r>
      <t>__________</t>
    </r>
    <r>
      <rPr>
        <sz val="12"/>
        <color rgb="FF333333"/>
        <rFont val="Times New Roman"/>
        <family val="1"/>
        <charset val="204"/>
      </rPr>
      <t> </t>
    </r>
  </si>
  <si>
    <t>(підпис)</t>
  </si>
  <si>
    <t>Додаток 39 
до Порядку розгляду органами місцевого 
самоврядування розрахунків тарифів 
на теплову енергію, її виробництво, 
транспортування та постачання, а також 
розрахунків тарифів на комунальні 
послуги, поданих для їх встановлення 
(підпункт 1 пункту 10 розділу ІІ)</t>
  </si>
  <si>
    <t xml:space="preserve"> АНАЛІЗ </t>
  </si>
  <si>
    <t>Планований період 2021 рік</t>
  </si>
  <si>
    <t>Фактичний період</t>
  </si>
  <si>
    <t xml:space="preserve">впливу зміни тарифів на послуги з вивезення, перероблення та захоронення побутових відходів на загальний тариф на послуги з поводження з побутовими відходами для кінцевого споживача у прогнозному періоді </t>
  </si>
  <si>
    <t>(власне ім'я, прізвище)</t>
  </si>
  <si>
    <t xml:space="preserve">     (керівник)</t>
  </si>
  <si>
    <t>3.1</t>
  </si>
  <si>
    <t>3.2</t>
  </si>
  <si>
    <t>3.3</t>
  </si>
  <si>
    <t>11.2</t>
  </si>
  <si>
    <t>11.3</t>
  </si>
  <si>
    <t>11.1</t>
  </si>
  <si>
    <t>багатоповерхові будинки</t>
  </si>
  <si>
    <t>приватний сектор</t>
  </si>
  <si>
    <t>2.1</t>
  </si>
  <si>
    <t>2.2</t>
  </si>
  <si>
    <t>4.1</t>
  </si>
  <si>
    <t>4.2</t>
  </si>
  <si>
    <t>1.1.</t>
  </si>
  <si>
    <t>1.2</t>
  </si>
  <si>
    <t>1.3</t>
  </si>
  <si>
    <t>приватний сектор с. Яблунів</t>
  </si>
  <si>
    <t>2.3</t>
  </si>
  <si>
    <t>4.3</t>
  </si>
  <si>
    <t>8,45</t>
  </si>
  <si>
    <t>тверді побутові відходи</t>
  </si>
  <si>
    <r>
      <t>Багатоквартирні та одноквартирні будинки з наявністю усіх видів благоустрою (м</t>
    </r>
    <r>
      <rPr>
        <b/>
        <vertAlign val="superscript"/>
        <sz val="1"/>
        <color theme="1"/>
        <rFont val="Times New Roman"/>
        <family val="1"/>
        <charset val="204"/>
      </rPr>
      <t>-</t>
    </r>
    <r>
      <rPr>
        <b/>
        <vertAlign val="superscript"/>
        <sz val="8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> на рік)</t>
    </r>
  </si>
  <si>
    <t>ремонтні відходи</t>
  </si>
  <si>
    <t>11.3.1</t>
  </si>
  <si>
    <t>11.3.2</t>
  </si>
  <si>
    <r>
      <t>Одноквартирні будинки (приватний сектор) з присадибною ділянкою за відсутності будь-якого виду благоустрою (м</t>
    </r>
    <r>
      <rPr>
        <b/>
        <vertAlign val="superscript"/>
        <sz val="1"/>
        <color theme="1"/>
        <rFont val="Times New Roman"/>
        <family val="1"/>
        <charset val="204"/>
      </rPr>
      <t>-</t>
    </r>
    <r>
      <rPr>
        <b/>
        <vertAlign val="superscript"/>
        <sz val="8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> на рік)</t>
    </r>
  </si>
  <si>
    <r>
      <rPr>
        <u/>
        <sz val="12"/>
        <color theme="1"/>
        <rFont val="Times New Roman"/>
        <family val="1"/>
        <charset val="204"/>
      </rPr>
      <t xml:space="preserve">Директор </t>
    </r>
    <r>
      <rPr>
        <sz val="12"/>
        <color theme="1"/>
        <rFont val="Times New Roman"/>
        <family val="1"/>
        <charset val="204"/>
      </rPr>
      <t xml:space="preserve">                               ________             </t>
    </r>
    <r>
      <rPr>
        <u/>
        <sz val="12"/>
        <color theme="1"/>
        <rFont val="Times New Roman"/>
        <family val="1"/>
        <charset val="204"/>
      </rPr>
      <t>_Андрій ШАЦЬКИХ_____</t>
    </r>
    <r>
      <rPr>
        <sz val="12"/>
        <color theme="1"/>
        <rFont val="Times New Roman"/>
        <family val="1"/>
        <charset val="204"/>
      </rPr>
      <t> </t>
    </r>
  </si>
  <si>
    <t>14,11</t>
  </si>
  <si>
    <t>21,99</t>
  </si>
  <si>
    <t>Плата за перероблення побутових відходів для населення (у складі плати на вивезення побутових відходів) на 1 особу на місяць</t>
  </si>
  <si>
    <t>Разом тариф на поводження з побутовими відходами для населення (п. 1 + п. 6)</t>
  </si>
  <si>
    <t>Разом тариф на поводження з побутовими відходами для бюджетних установ та організацій (п. 1 + п. 6)</t>
  </si>
  <si>
    <t>Разом тариф на поводження з побутовими відходами для інших споживачів (п. 1 + п. 6)</t>
  </si>
  <si>
    <r>
      <t>Відхилення (зменшення/</t>
    </r>
    <r>
      <rPr>
        <sz val="12"/>
        <color theme="1"/>
        <rFont val="Times New Roman"/>
        <family val="1"/>
        <charset val="204"/>
      </rPr>
      <t> збільшення)</t>
    </r>
  </si>
  <si>
    <t>великогабаритні відходи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</si>
</sst>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vertAlign val="superscript"/>
      <sz val="1"/>
      <color theme="1"/>
      <name val="Times New Roman"/>
      <family val="1"/>
      <charset val="204"/>
    </font>
    <font>
      <b/>
      <vertAlign val="superscript"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2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2" fontId="11" fillId="0" borderId="1" xfId="0" applyNumberFormat="1" applyFont="1" applyBorder="1" applyAlignment="1">
      <alignment horizontal="left" vertical="top" wrapText="1"/>
    </xf>
    <xf numFmtId="0" fontId="10" fillId="0" borderId="0" xfId="0" applyFont="1" applyBorder="1" applyAlignment="1">
      <alignment vertical="center"/>
    </xf>
    <xf numFmtId="0" fontId="11" fillId="0" borderId="0" xfId="0" applyFont="1" applyBorder="1"/>
    <xf numFmtId="0" fontId="10" fillId="2" borderId="0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vertical="top" wrapText="1"/>
    </xf>
    <xf numFmtId="2" fontId="5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>
      <alignment horizontal="left" vertical="top" wrapText="1"/>
    </xf>
    <xf numFmtId="0" fontId="11" fillId="0" borderId="0" xfId="0" applyFont="1" applyBorder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1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4" fillId="0" borderId="0" xfId="0" applyFont="1" applyBorder="1" applyAlignment="1">
      <alignment horizontal="right" vertical="center"/>
    </xf>
    <xf numFmtId="0" fontId="0" fillId="0" borderId="0" xfId="0" applyBorder="1" applyAlignment="1"/>
    <xf numFmtId="0" fontId="9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view="pageBreakPreview" topLeftCell="A39" zoomScale="86" zoomScaleNormal="98" zoomScaleSheetLayoutView="86" workbookViewId="0">
      <selection activeCell="B42" sqref="B42"/>
    </sheetView>
  </sheetViews>
  <sheetFormatPr defaultRowHeight="15"/>
  <cols>
    <col min="1" max="1" width="8.140625" customWidth="1"/>
    <col min="2" max="2" width="19.5703125" customWidth="1"/>
    <col min="7" max="7" width="0" hidden="1" customWidth="1"/>
    <col min="10" max="10" width="0" hidden="1" customWidth="1"/>
  </cols>
  <sheetData>
    <row r="1" spans="1:11" ht="15" customHeight="1">
      <c r="F1" s="30" t="s">
        <v>26</v>
      </c>
      <c r="G1" s="30"/>
      <c r="H1" s="30"/>
      <c r="I1" s="30"/>
      <c r="J1" s="30"/>
      <c r="K1" s="30"/>
    </row>
    <row r="2" spans="1:11" ht="126.75" customHeight="1">
      <c r="F2" s="30"/>
      <c r="G2" s="30"/>
      <c r="H2" s="30"/>
      <c r="I2" s="30"/>
      <c r="J2" s="30"/>
      <c r="K2" s="30"/>
    </row>
    <row r="4" spans="1:11" ht="18.75">
      <c r="A4" s="36" t="s">
        <v>27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 ht="70.5" customHeight="1">
      <c r="A5" s="34" t="s">
        <v>30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ht="15.75">
      <c r="A6" s="31" t="s">
        <v>0</v>
      </c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ht="45.75" customHeight="1">
      <c r="A7" s="27" t="s">
        <v>1</v>
      </c>
      <c r="B7" s="25" t="s">
        <v>2</v>
      </c>
      <c r="C7" s="25" t="s">
        <v>3</v>
      </c>
      <c r="D7" s="25" t="s">
        <v>29</v>
      </c>
      <c r="E7" s="25"/>
      <c r="F7" s="25" t="s">
        <v>28</v>
      </c>
      <c r="G7" s="25"/>
      <c r="H7" s="25"/>
      <c r="I7" s="40" t="s">
        <v>65</v>
      </c>
      <c r="J7" s="41"/>
      <c r="K7" s="42"/>
    </row>
    <row r="8" spans="1:11" ht="15.75" customHeight="1">
      <c r="A8" s="38"/>
      <c r="B8" s="25"/>
      <c r="C8" s="25"/>
      <c r="D8" s="25"/>
      <c r="E8" s="25"/>
      <c r="F8" s="25"/>
      <c r="G8" s="25"/>
      <c r="H8" s="25"/>
      <c r="I8" s="43"/>
      <c r="J8" s="44"/>
      <c r="K8" s="45"/>
    </row>
    <row r="9" spans="1:11" ht="25.5">
      <c r="A9" s="39"/>
      <c r="B9" s="25"/>
      <c r="C9" s="25"/>
      <c r="D9" s="4" t="s">
        <v>4</v>
      </c>
      <c r="E9" s="4" t="s">
        <v>6</v>
      </c>
      <c r="F9" s="4" t="s">
        <v>4</v>
      </c>
      <c r="G9" s="4" t="s">
        <v>5</v>
      </c>
      <c r="H9" s="4" t="s">
        <v>6</v>
      </c>
      <c r="I9" s="4" t="s">
        <v>4</v>
      </c>
      <c r="J9" s="4" t="s">
        <v>5</v>
      </c>
      <c r="K9" s="4" t="s">
        <v>6</v>
      </c>
    </row>
    <row r="10" spans="1:11">
      <c r="A10" s="4" t="s">
        <v>7</v>
      </c>
      <c r="B10" s="4" t="s">
        <v>8</v>
      </c>
      <c r="C10" s="4" t="s">
        <v>9</v>
      </c>
      <c r="D10" s="4">
        <v>1</v>
      </c>
      <c r="E10" s="4">
        <v>3</v>
      </c>
      <c r="F10" s="4">
        <v>4</v>
      </c>
      <c r="G10" s="4">
        <v>5</v>
      </c>
      <c r="H10" s="4">
        <v>5</v>
      </c>
      <c r="I10" s="4">
        <v>6</v>
      </c>
      <c r="J10" s="4">
        <v>8</v>
      </c>
      <c r="K10" s="4">
        <v>7</v>
      </c>
    </row>
    <row r="11" spans="1:11" ht="15.75" customHeight="1">
      <c r="A11" s="33" t="s">
        <v>10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</row>
    <row r="12" spans="1:11" ht="25.5">
      <c r="A12" s="4">
        <v>1</v>
      </c>
      <c r="B12" s="3" t="s">
        <v>11</v>
      </c>
      <c r="C12" s="25">
        <v>1</v>
      </c>
      <c r="D12" s="5"/>
      <c r="E12" s="4" t="s">
        <v>12</v>
      </c>
      <c r="F12" s="6"/>
      <c r="G12" s="7"/>
      <c r="H12" s="4" t="s">
        <v>12</v>
      </c>
      <c r="I12" s="6"/>
      <c r="J12" s="7"/>
      <c r="K12" s="4" t="s">
        <v>12</v>
      </c>
    </row>
    <row r="13" spans="1:11">
      <c r="A13" s="2" t="s">
        <v>45</v>
      </c>
      <c r="B13" s="3" t="s">
        <v>15</v>
      </c>
      <c r="C13" s="26"/>
      <c r="D13" s="6">
        <v>40.35</v>
      </c>
      <c r="E13" s="4" t="s">
        <v>12</v>
      </c>
      <c r="F13" s="6">
        <f>37.95+3.8</f>
        <v>41.75</v>
      </c>
      <c r="G13" s="7"/>
      <c r="H13" s="4" t="s">
        <v>12</v>
      </c>
      <c r="I13" s="17">
        <f t="shared" ref="I13:I15" si="0">F13-D13</f>
        <v>1.3999999999999986</v>
      </c>
      <c r="J13" s="7"/>
      <c r="K13" s="4" t="s">
        <v>12</v>
      </c>
    </row>
    <row r="14" spans="1:11" ht="25.5">
      <c r="A14" s="2" t="s">
        <v>46</v>
      </c>
      <c r="B14" s="3" t="s">
        <v>16</v>
      </c>
      <c r="C14" s="26"/>
      <c r="D14" s="6">
        <v>41.81</v>
      </c>
      <c r="E14" s="4" t="s">
        <v>12</v>
      </c>
      <c r="F14" s="6">
        <v>43.26</v>
      </c>
      <c r="G14" s="7"/>
      <c r="H14" s="4" t="s">
        <v>12</v>
      </c>
      <c r="I14" s="6">
        <f t="shared" si="0"/>
        <v>1.4499999999999957</v>
      </c>
      <c r="J14" s="7"/>
      <c r="K14" s="4" t="s">
        <v>12</v>
      </c>
    </row>
    <row r="15" spans="1:11">
      <c r="A15" s="2" t="s">
        <v>47</v>
      </c>
      <c r="B15" s="3" t="s">
        <v>17</v>
      </c>
      <c r="C15" s="26"/>
      <c r="D15" s="6">
        <v>54.65</v>
      </c>
      <c r="E15" s="4" t="s">
        <v>12</v>
      </c>
      <c r="F15" s="6">
        <v>56.55</v>
      </c>
      <c r="G15" s="7"/>
      <c r="H15" s="4" t="s">
        <v>12</v>
      </c>
      <c r="I15" s="17">
        <f t="shared" si="0"/>
        <v>1.8999999999999986</v>
      </c>
      <c r="J15" s="7"/>
      <c r="K15" s="4" t="s">
        <v>12</v>
      </c>
    </row>
    <row r="16" spans="1:11" ht="72.75" customHeight="1">
      <c r="A16" s="4">
        <v>2</v>
      </c>
      <c r="B16" s="3" t="s">
        <v>13</v>
      </c>
      <c r="C16" s="4">
        <v>2</v>
      </c>
      <c r="D16" s="4" t="s">
        <v>12</v>
      </c>
      <c r="E16" s="7"/>
      <c r="F16" s="4" t="s">
        <v>12</v>
      </c>
      <c r="G16" s="4" t="s">
        <v>12</v>
      </c>
      <c r="H16" s="7"/>
      <c r="I16" s="4" t="s">
        <v>12</v>
      </c>
      <c r="J16" s="4" t="s">
        <v>12</v>
      </c>
      <c r="K16" s="7"/>
    </row>
    <row r="17" spans="1:11" ht="30" customHeight="1">
      <c r="A17" s="2" t="s">
        <v>41</v>
      </c>
      <c r="B17" s="3" t="s">
        <v>39</v>
      </c>
      <c r="C17" s="4">
        <v>3</v>
      </c>
      <c r="D17" s="4" t="s">
        <v>12</v>
      </c>
      <c r="E17" s="9">
        <v>6.57</v>
      </c>
      <c r="F17" s="4" t="s">
        <v>12</v>
      </c>
      <c r="G17" s="8"/>
      <c r="H17" s="18">
        <f>5.57+1.04+0.19</f>
        <v>6.8000000000000007</v>
      </c>
      <c r="I17" s="4" t="s">
        <v>12</v>
      </c>
      <c r="J17" s="8"/>
      <c r="K17" s="9">
        <f>H17-E17</f>
        <v>0.23000000000000043</v>
      </c>
    </row>
    <row r="18" spans="1:11" ht="19.5" customHeight="1">
      <c r="A18" s="2" t="s">
        <v>42</v>
      </c>
      <c r="B18" s="3" t="s">
        <v>40</v>
      </c>
      <c r="C18" s="4">
        <v>4</v>
      </c>
      <c r="D18" s="4" t="s">
        <v>12</v>
      </c>
      <c r="E18" s="9">
        <v>2.71</v>
      </c>
      <c r="F18" s="4" t="s">
        <v>12</v>
      </c>
      <c r="G18" s="8"/>
      <c r="H18" s="9">
        <v>2.8</v>
      </c>
      <c r="I18" s="4" t="s">
        <v>12</v>
      </c>
      <c r="J18" s="8"/>
      <c r="K18" s="9">
        <f>H18-E18</f>
        <v>8.9999999999999858E-2</v>
      </c>
    </row>
    <row r="19" spans="1:11" ht="45" customHeight="1">
      <c r="A19" s="2" t="s">
        <v>49</v>
      </c>
      <c r="B19" s="3" t="s">
        <v>48</v>
      </c>
      <c r="C19" s="4">
        <v>5</v>
      </c>
      <c r="D19" s="4" t="s">
        <v>12</v>
      </c>
      <c r="E19" s="9">
        <v>5.38</v>
      </c>
      <c r="F19" s="4" t="s">
        <v>12</v>
      </c>
      <c r="G19" s="8"/>
      <c r="H19" s="9">
        <v>5.57</v>
      </c>
      <c r="I19" s="4" t="s">
        <v>12</v>
      </c>
      <c r="J19" s="8"/>
      <c r="K19" s="9">
        <f>H19-E19</f>
        <v>0.19000000000000039</v>
      </c>
    </row>
    <row r="20" spans="1:11" ht="66" customHeight="1">
      <c r="A20" s="4">
        <v>3</v>
      </c>
      <c r="B20" s="3" t="s">
        <v>14</v>
      </c>
      <c r="C20" s="27">
        <v>6</v>
      </c>
      <c r="D20" s="7"/>
      <c r="E20" s="4" t="s">
        <v>12</v>
      </c>
      <c r="F20" s="7"/>
      <c r="G20" s="7"/>
      <c r="H20" s="4" t="s">
        <v>12</v>
      </c>
      <c r="I20" s="7"/>
      <c r="J20" s="7"/>
      <c r="K20" s="4" t="s">
        <v>12</v>
      </c>
    </row>
    <row r="21" spans="1:11">
      <c r="A21" s="2" t="s">
        <v>33</v>
      </c>
      <c r="B21" s="3" t="s">
        <v>15</v>
      </c>
      <c r="C21" s="28"/>
      <c r="D21" s="7">
        <v>88.81</v>
      </c>
      <c r="E21" s="4" t="s">
        <v>12</v>
      </c>
      <c r="F21" s="6">
        <v>151.69</v>
      </c>
      <c r="G21" s="7"/>
      <c r="H21" s="4" t="s">
        <v>12</v>
      </c>
      <c r="I21" s="7">
        <f>F21-D21</f>
        <v>62.879999999999995</v>
      </c>
      <c r="J21" s="7"/>
      <c r="K21" s="4" t="s">
        <v>12</v>
      </c>
    </row>
    <row r="22" spans="1:11" ht="25.5">
      <c r="A22" s="2" t="s">
        <v>34</v>
      </c>
      <c r="B22" s="3" t="s">
        <v>16</v>
      </c>
      <c r="C22" s="28"/>
      <c r="D22" s="7">
        <v>80.760000000000005</v>
      </c>
      <c r="E22" s="4" t="s">
        <v>12</v>
      </c>
      <c r="F22" s="17">
        <v>146.87</v>
      </c>
      <c r="G22" s="7"/>
      <c r="H22" s="4" t="s">
        <v>12</v>
      </c>
      <c r="I22" s="7">
        <f t="shared" ref="I22" si="1">F22-D22</f>
        <v>66.11</v>
      </c>
      <c r="J22" s="7"/>
      <c r="K22" s="4" t="s">
        <v>12</v>
      </c>
    </row>
    <row r="23" spans="1:11">
      <c r="A23" s="2" t="s">
        <v>35</v>
      </c>
      <c r="B23" s="3" t="s">
        <v>17</v>
      </c>
      <c r="C23" s="29"/>
      <c r="D23" s="10">
        <v>86.2</v>
      </c>
      <c r="E23" s="4" t="s">
        <v>12</v>
      </c>
      <c r="F23" s="17">
        <v>163.5</v>
      </c>
      <c r="G23" s="7"/>
      <c r="H23" s="4" t="s">
        <v>12</v>
      </c>
      <c r="I23" s="10">
        <f>F23-D23</f>
        <v>77.3</v>
      </c>
      <c r="J23" s="7"/>
      <c r="K23" s="4" t="s">
        <v>12</v>
      </c>
    </row>
    <row r="24" spans="1:11" ht="109.5" customHeight="1">
      <c r="A24" s="4">
        <v>4</v>
      </c>
      <c r="B24" s="3" t="s">
        <v>18</v>
      </c>
      <c r="C24" s="4">
        <v>7</v>
      </c>
      <c r="D24" s="4" t="s">
        <v>12</v>
      </c>
      <c r="E24" s="7"/>
      <c r="F24" s="4" t="s">
        <v>12</v>
      </c>
      <c r="G24" s="4" t="s">
        <v>12</v>
      </c>
      <c r="H24" s="7"/>
      <c r="I24" s="4" t="s">
        <v>12</v>
      </c>
      <c r="J24" s="4" t="s">
        <v>12</v>
      </c>
      <c r="K24" s="7"/>
    </row>
    <row r="25" spans="1:11" ht="25.5">
      <c r="A25" s="2" t="s">
        <v>43</v>
      </c>
      <c r="B25" s="3" t="s">
        <v>39</v>
      </c>
      <c r="C25" s="4">
        <v>8</v>
      </c>
      <c r="D25" s="4" t="s">
        <v>12</v>
      </c>
      <c r="E25" s="11">
        <v>14.03</v>
      </c>
      <c r="F25" s="4" t="s">
        <v>12</v>
      </c>
      <c r="G25" s="4"/>
      <c r="H25" s="19">
        <f>14.11+6.82+1.43</f>
        <v>22.36</v>
      </c>
      <c r="I25" s="4" t="s">
        <v>12</v>
      </c>
      <c r="J25" s="4"/>
      <c r="K25" s="11">
        <f>H25-E25</f>
        <v>8.33</v>
      </c>
    </row>
    <row r="26" spans="1:11" ht="27" customHeight="1">
      <c r="A26" s="2" t="s">
        <v>44</v>
      </c>
      <c r="B26" s="3" t="s">
        <v>40</v>
      </c>
      <c r="C26" s="4">
        <v>9</v>
      </c>
      <c r="D26" s="4" t="s">
        <v>12</v>
      </c>
      <c r="E26" s="11">
        <v>15.43</v>
      </c>
      <c r="F26" s="4" t="s">
        <v>12</v>
      </c>
      <c r="G26" s="4"/>
      <c r="H26" s="11" t="s">
        <v>60</v>
      </c>
      <c r="I26" s="4" t="s">
        <v>12</v>
      </c>
      <c r="J26" s="4"/>
      <c r="K26" s="11">
        <f>H26-E26</f>
        <v>6.5599999999999987</v>
      </c>
    </row>
    <row r="27" spans="1:11" ht="27" customHeight="1">
      <c r="A27" s="2" t="s">
        <v>50</v>
      </c>
      <c r="B27" s="3" t="s">
        <v>48</v>
      </c>
      <c r="C27" s="4">
        <v>10</v>
      </c>
      <c r="D27" s="4" t="s">
        <v>12</v>
      </c>
      <c r="E27" s="11" t="s">
        <v>51</v>
      </c>
      <c r="F27" s="4" t="s">
        <v>12</v>
      </c>
      <c r="G27" s="4"/>
      <c r="H27" s="11" t="s">
        <v>59</v>
      </c>
      <c r="I27" s="4" t="s">
        <v>12</v>
      </c>
      <c r="J27" s="4"/>
      <c r="K27" s="11"/>
    </row>
    <row r="28" spans="1:11" ht="89.25" hidden="1">
      <c r="A28" s="4">
        <v>5</v>
      </c>
      <c r="B28" s="3" t="s">
        <v>19</v>
      </c>
      <c r="C28" s="4">
        <v>8</v>
      </c>
      <c r="D28" s="7"/>
      <c r="E28" s="4" t="s">
        <v>12</v>
      </c>
      <c r="F28" s="7"/>
      <c r="G28" s="7"/>
      <c r="H28" s="4" t="s">
        <v>12</v>
      </c>
      <c r="I28" s="7"/>
      <c r="J28" s="7"/>
      <c r="K28" s="4" t="s">
        <v>12</v>
      </c>
    </row>
    <row r="29" spans="1:11" ht="89.25" customHeight="1">
      <c r="A29" s="4">
        <v>6</v>
      </c>
      <c r="B29" s="3" t="s">
        <v>61</v>
      </c>
      <c r="C29" s="4">
        <v>11</v>
      </c>
      <c r="D29" s="4" t="s">
        <v>12</v>
      </c>
      <c r="E29" s="7"/>
      <c r="F29" s="4" t="s">
        <v>12</v>
      </c>
      <c r="G29" s="4" t="s">
        <v>12</v>
      </c>
      <c r="H29" s="7"/>
      <c r="I29" s="4" t="s">
        <v>12</v>
      </c>
      <c r="J29" s="4" t="s">
        <v>12</v>
      </c>
      <c r="K29" s="7"/>
    </row>
    <row r="30" spans="1:11" ht="63.75">
      <c r="A30" s="4">
        <v>7</v>
      </c>
      <c r="B30" s="3" t="s">
        <v>62</v>
      </c>
      <c r="C30" s="4">
        <v>12</v>
      </c>
      <c r="D30" s="7">
        <f>D13+D21</f>
        <v>129.16</v>
      </c>
      <c r="E30" s="4" t="s">
        <v>12</v>
      </c>
      <c r="F30" s="7">
        <f>F13+F21</f>
        <v>193.44</v>
      </c>
      <c r="G30" s="7"/>
      <c r="H30" s="4" t="s">
        <v>12</v>
      </c>
      <c r="I30" s="7">
        <f>F30-D30</f>
        <v>64.28</v>
      </c>
      <c r="J30" s="7"/>
      <c r="K30" s="4" t="s">
        <v>12</v>
      </c>
    </row>
    <row r="31" spans="1:11" ht="87" customHeight="1">
      <c r="A31" s="4">
        <v>8</v>
      </c>
      <c r="B31" s="3" t="s">
        <v>20</v>
      </c>
      <c r="C31" s="4">
        <v>13</v>
      </c>
      <c r="D31" s="4" t="s">
        <v>12</v>
      </c>
      <c r="E31" s="7"/>
      <c r="F31" s="4" t="s">
        <v>12</v>
      </c>
      <c r="G31" s="4" t="s">
        <v>12</v>
      </c>
      <c r="H31" s="7"/>
      <c r="I31" s="4" t="s">
        <v>12</v>
      </c>
      <c r="J31" s="4" t="s">
        <v>12</v>
      </c>
      <c r="K31" s="7"/>
    </row>
    <row r="32" spans="1:11" ht="25.5">
      <c r="A32" s="4"/>
      <c r="B32" s="3" t="s">
        <v>39</v>
      </c>
      <c r="C32" s="4">
        <v>14</v>
      </c>
      <c r="D32" s="4" t="s">
        <v>12</v>
      </c>
      <c r="E32" s="10">
        <f>E17+E25</f>
        <v>20.6</v>
      </c>
      <c r="F32" s="4" t="s">
        <v>12</v>
      </c>
      <c r="G32" s="4"/>
      <c r="H32" s="11">
        <f>H17+H25</f>
        <v>29.16</v>
      </c>
      <c r="I32" s="4" t="s">
        <v>12</v>
      </c>
      <c r="J32" s="4"/>
      <c r="K32" s="11">
        <f>H32-E32</f>
        <v>8.5599999999999987</v>
      </c>
    </row>
    <row r="33" spans="1:11" ht="27" customHeight="1">
      <c r="A33" s="4"/>
      <c r="B33" s="3" t="s">
        <v>40</v>
      </c>
      <c r="C33" s="4">
        <v>15</v>
      </c>
      <c r="D33" s="4" t="s">
        <v>12</v>
      </c>
      <c r="E33" s="7">
        <f>E18+E26</f>
        <v>18.14</v>
      </c>
      <c r="F33" s="4" t="s">
        <v>12</v>
      </c>
      <c r="G33" s="4"/>
      <c r="H33" s="11">
        <f>H18+H26</f>
        <v>24.79</v>
      </c>
      <c r="I33" s="4" t="s">
        <v>12</v>
      </c>
      <c r="J33" s="4"/>
      <c r="K33" s="11">
        <f>H33-E33</f>
        <v>6.6499999999999986</v>
      </c>
    </row>
    <row r="34" spans="1:11" ht="27" customHeight="1">
      <c r="A34" s="4"/>
      <c r="B34" s="3" t="s">
        <v>48</v>
      </c>
      <c r="C34" s="4">
        <v>16</v>
      </c>
      <c r="D34" s="4" t="s">
        <v>12</v>
      </c>
      <c r="E34" s="10">
        <v>13.83</v>
      </c>
      <c r="F34" s="4" t="s">
        <v>12</v>
      </c>
      <c r="G34" s="4"/>
      <c r="H34" s="12">
        <f>H27+H19</f>
        <v>19.68</v>
      </c>
      <c r="I34" s="4" t="s">
        <v>12</v>
      </c>
      <c r="J34" s="4"/>
      <c r="K34" s="11">
        <f>H34-E34</f>
        <v>5.85</v>
      </c>
    </row>
    <row r="35" spans="1:11" ht="76.5">
      <c r="A35" s="4">
        <v>9</v>
      </c>
      <c r="B35" s="3" t="s">
        <v>63</v>
      </c>
      <c r="C35" s="4">
        <v>17</v>
      </c>
      <c r="D35" s="10">
        <f>D14+D22</f>
        <v>122.57000000000001</v>
      </c>
      <c r="E35" s="4" t="s">
        <v>12</v>
      </c>
      <c r="F35" s="7">
        <f>F14+F22</f>
        <v>190.13</v>
      </c>
      <c r="G35" s="7"/>
      <c r="H35" s="4" t="s">
        <v>12</v>
      </c>
      <c r="I35" s="10">
        <f>F35-D35</f>
        <v>67.559999999999988</v>
      </c>
      <c r="J35" s="7"/>
      <c r="K35" s="4" t="s">
        <v>12</v>
      </c>
    </row>
    <row r="36" spans="1:11" ht="63.75">
      <c r="A36" s="4">
        <v>10</v>
      </c>
      <c r="B36" s="3" t="s">
        <v>64</v>
      </c>
      <c r="C36" s="4">
        <v>18</v>
      </c>
      <c r="D36" s="7">
        <f>D15+D23</f>
        <v>140.85</v>
      </c>
      <c r="E36" s="4" t="s">
        <v>12</v>
      </c>
      <c r="F36" s="10">
        <f>F15+F23</f>
        <v>220.05</v>
      </c>
      <c r="G36" s="7"/>
      <c r="H36" s="4" t="s">
        <v>12</v>
      </c>
      <c r="I36" s="10">
        <f>F36-D36</f>
        <v>79.200000000000017</v>
      </c>
      <c r="J36" s="7"/>
      <c r="K36" s="4" t="s">
        <v>12</v>
      </c>
    </row>
    <row r="37" spans="1:11">
      <c r="A37" s="33" t="s">
        <v>21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</row>
    <row r="38" spans="1:11" ht="102">
      <c r="A38" s="4">
        <v>11</v>
      </c>
      <c r="B38" s="3" t="s">
        <v>22</v>
      </c>
      <c r="C38" s="4">
        <v>18</v>
      </c>
      <c r="D38" s="7"/>
      <c r="E38" s="4" t="s">
        <v>12</v>
      </c>
      <c r="F38" s="7"/>
      <c r="G38" s="7"/>
      <c r="H38" s="4" t="s">
        <v>12</v>
      </c>
      <c r="I38" s="7"/>
      <c r="J38" s="7"/>
      <c r="K38" s="4" t="s">
        <v>12</v>
      </c>
    </row>
    <row r="39" spans="1:11" ht="63.75">
      <c r="A39" s="2" t="s">
        <v>38</v>
      </c>
      <c r="B39" s="3" t="s">
        <v>53</v>
      </c>
      <c r="C39" s="4">
        <v>19</v>
      </c>
      <c r="D39" s="7"/>
      <c r="E39" s="4" t="s">
        <v>12</v>
      </c>
      <c r="F39" s="7"/>
      <c r="G39" s="7"/>
      <c r="H39" s="4" t="s">
        <v>12</v>
      </c>
      <c r="I39" s="7"/>
      <c r="J39" s="7"/>
      <c r="K39" s="4" t="s">
        <v>12</v>
      </c>
    </row>
    <row r="40" spans="1:11" ht="26.25" customHeight="1">
      <c r="A40" s="2"/>
      <c r="B40" s="3" t="s">
        <v>52</v>
      </c>
      <c r="C40" s="4"/>
      <c r="D40" s="7">
        <v>1.6</v>
      </c>
      <c r="E40" s="4" t="s">
        <v>12</v>
      </c>
      <c r="F40" s="7">
        <v>1.6</v>
      </c>
      <c r="G40" s="7"/>
      <c r="H40" s="4" t="s">
        <v>12</v>
      </c>
      <c r="I40" s="7"/>
      <c r="J40" s="7"/>
      <c r="K40" s="4" t="s">
        <v>12</v>
      </c>
    </row>
    <row r="41" spans="1:11" ht="25.5">
      <c r="A41" s="2"/>
      <c r="B41" s="3" t="s">
        <v>66</v>
      </c>
      <c r="C41" s="4"/>
      <c r="D41" s="7">
        <v>0.3</v>
      </c>
      <c r="E41" s="4" t="s">
        <v>12</v>
      </c>
      <c r="F41" s="7">
        <v>0.3</v>
      </c>
      <c r="G41" s="7"/>
      <c r="H41" s="4" t="s">
        <v>12</v>
      </c>
      <c r="I41" s="7"/>
      <c r="J41" s="7"/>
      <c r="K41" s="4" t="s">
        <v>12</v>
      </c>
    </row>
    <row r="42" spans="1:11">
      <c r="A42" s="2"/>
      <c r="B42" s="3" t="s">
        <v>54</v>
      </c>
      <c r="C42" s="4"/>
      <c r="D42" s="7">
        <v>5.5E-2</v>
      </c>
      <c r="E42" s="4" t="s">
        <v>12</v>
      </c>
      <c r="F42" s="7">
        <v>5.5E-2</v>
      </c>
      <c r="G42" s="7"/>
      <c r="H42" s="4" t="s">
        <v>12</v>
      </c>
      <c r="I42" s="7"/>
      <c r="J42" s="7"/>
      <c r="K42" s="4" t="s">
        <v>12</v>
      </c>
    </row>
    <row r="43" spans="1:11" ht="76.5" hidden="1">
      <c r="A43" s="2" t="s">
        <v>36</v>
      </c>
      <c r="B43" s="3" t="s">
        <v>23</v>
      </c>
      <c r="C43" s="4">
        <v>20</v>
      </c>
      <c r="D43" s="7"/>
      <c r="E43" s="4" t="s">
        <v>12</v>
      </c>
      <c r="F43" s="7"/>
      <c r="G43" s="7"/>
      <c r="H43" s="4" t="s">
        <v>12</v>
      </c>
      <c r="I43" s="7"/>
      <c r="J43" s="7"/>
      <c r="K43" s="4" t="s">
        <v>12</v>
      </c>
    </row>
    <row r="44" spans="1:11" ht="102">
      <c r="A44" s="2" t="s">
        <v>37</v>
      </c>
      <c r="B44" s="3" t="s">
        <v>57</v>
      </c>
      <c r="C44" s="4">
        <v>21</v>
      </c>
      <c r="D44" s="7"/>
      <c r="E44" s="4" t="s">
        <v>12</v>
      </c>
      <c r="F44" s="7"/>
      <c r="G44" s="7"/>
      <c r="H44" s="4" t="s">
        <v>12</v>
      </c>
      <c r="I44" s="7"/>
      <c r="J44" s="7"/>
      <c r="K44" s="4" t="s">
        <v>12</v>
      </c>
    </row>
    <row r="45" spans="1:11">
      <c r="A45" s="2" t="s">
        <v>55</v>
      </c>
      <c r="B45" s="3" t="s">
        <v>40</v>
      </c>
      <c r="C45" s="4"/>
      <c r="D45" s="7">
        <v>0.80600000000000005</v>
      </c>
      <c r="E45" s="4" t="s">
        <v>12</v>
      </c>
      <c r="F45" s="7">
        <v>0.80600000000000005</v>
      </c>
      <c r="G45" s="7"/>
      <c r="H45" s="4" t="s">
        <v>12</v>
      </c>
      <c r="I45" s="7"/>
      <c r="J45" s="7"/>
      <c r="K45" s="4" t="s">
        <v>12</v>
      </c>
    </row>
    <row r="46" spans="1:11" hidden="1">
      <c r="A46" s="2" t="s">
        <v>56</v>
      </c>
      <c r="B46" s="3"/>
      <c r="C46" s="4"/>
      <c r="D46" s="7"/>
      <c r="E46" s="4" t="s">
        <v>12</v>
      </c>
      <c r="F46" s="7"/>
      <c r="G46" s="7"/>
      <c r="H46" s="4" t="s">
        <v>12</v>
      </c>
      <c r="I46" s="7"/>
      <c r="J46" s="7"/>
      <c r="K46" s="4" t="s">
        <v>12</v>
      </c>
    </row>
    <row r="47" spans="1:11" ht="15.75">
      <c r="A47" s="13" t="s">
        <v>24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</row>
    <row r="48" spans="1:11">
      <c r="A48" s="15"/>
      <c r="B48" s="20"/>
      <c r="C48" s="20"/>
      <c r="D48" s="20"/>
      <c r="E48" s="20"/>
      <c r="F48" s="20"/>
      <c r="G48" s="20"/>
      <c r="H48" s="20"/>
      <c r="I48" s="20"/>
      <c r="J48" s="14"/>
      <c r="K48" s="14"/>
    </row>
    <row r="49" spans="1:11">
      <c r="A49" s="21" t="s">
        <v>58</v>
      </c>
      <c r="B49" s="22"/>
      <c r="C49" s="22"/>
      <c r="D49" s="22"/>
      <c r="E49" s="22"/>
      <c r="F49" s="22"/>
      <c r="G49" s="22"/>
      <c r="H49" s="22"/>
      <c r="I49" s="22"/>
      <c r="J49" s="14"/>
      <c r="K49" s="14"/>
    </row>
    <row r="50" spans="1:11">
      <c r="A50" s="23" t="s">
        <v>32</v>
      </c>
      <c r="B50" s="24"/>
      <c r="C50" s="16"/>
      <c r="D50" s="14"/>
      <c r="E50" s="16" t="s">
        <v>25</v>
      </c>
      <c r="F50" s="14"/>
      <c r="G50" s="22" t="s">
        <v>31</v>
      </c>
      <c r="H50" s="22"/>
      <c r="I50" s="22"/>
      <c r="J50" s="22"/>
      <c r="K50" s="22"/>
    </row>
    <row r="51" spans="1:11">
      <c r="A51" s="1"/>
    </row>
  </sheetData>
  <mergeCells count="18">
    <mergeCell ref="F1:K2"/>
    <mergeCell ref="A6:K6"/>
    <mergeCell ref="A11:K11"/>
    <mergeCell ref="A37:K37"/>
    <mergeCell ref="A5:K5"/>
    <mergeCell ref="A4:K4"/>
    <mergeCell ref="B7:B9"/>
    <mergeCell ref="C7:C9"/>
    <mergeCell ref="D7:E8"/>
    <mergeCell ref="F7:H8"/>
    <mergeCell ref="A7:A9"/>
    <mergeCell ref="I7:K8"/>
    <mergeCell ref="B48:I48"/>
    <mergeCell ref="A49:I49"/>
    <mergeCell ref="A50:B50"/>
    <mergeCell ref="C12:C15"/>
    <mergeCell ref="G50:K50"/>
    <mergeCell ref="C20:C23"/>
  </mergeCells>
  <pageMargins left="1.1023622047244095" right="0.70866141732283472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VZHKG</dc:creator>
  <cp:lastModifiedBy>Windows User</cp:lastModifiedBy>
  <cp:lastPrinted>2021-11-18T11:49:48Z</cp:lastPrinted>
  <dcterms:created xsi:type="dcterms:W3CDTF">2015-06-05T18:19:34Z</dcterms:created>
  <dcterms:modified xsi:type="dcterms:W3CDTF">2021-11-30T07:42:03Z</dcterms:modified>
</cp:coreProperties>
</file>