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2\УПРАВЛІННЯ\ЗВІТ\до 30.04\"/>
    </mc:Choice>
  </mc:AlternateContent>
  <xr:revisionPtr revIDLastSave="0" documentId="13_ncr:1_{C71E107D-24C6-4CAD-9BD6-6A8DB52DEA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  <sheet name="Лист3" sheetId="3" r:id="rId2"/>
  </sheets>
  <definedNames>
    <definedName name="_xlnm.Print_Area" localSheetId="0">Лист2!$A$1:$E$27</definedName>
  </definedNames>
  <calcPr calcId="181029"/>
</workbook>
</file>

<file path=xl/calcChain.xml><?xml version="1.0" encoding="utf-8"?>
<calcChain xmlns="http://schemas.openxmlformats.org/spreadsheetml/2006/main">
  <c r="D24" i="2" l="1"/>
  <c r="E24" i="2"/>
  <c r="C24" i="2"/>
  <c r="D23" i="2"/>
  <c r="E23" i="2"/>
  <c r="C23" i="2"/>
  <c r="D22" i="2"/>
  <c r="E22" i="2"/>
  <c r="C22" i="2"/>
  <c r="D21" i="2"/>
  <c r="E21" i="2"/>
  <c r="C21" i="2"/>
  <c r="E18" i="2"/>
  <c r="E20" i="2"/>
  <c r="E12" i="2"/>
  <c r="E10" i="2"/>
  <c r="E7" i="2"/>
  <c r="E15" i="2"/>
</calcChain>
</file>

<file path=xl/sharedStrings.xml><?xml version="1.0" encoding="utf-8"?>
<sst xmlns="http://schemas.openxmlformats.org/spreadsheetml/2006/main" count="28" uniqueCount="27">
  <si>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</si>
  <si>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</si>
  <si>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</si>
  <si>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</si>
  <si>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</si>
  <si>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</si>
  <si>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</si>
  <si>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</si>
  <si>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</si>
  <si>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</si>
  <si>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</si>
  <si>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</si>
  <si>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</si>
  <si>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</si>
  <si>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</si>
  <si>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Обслуговування вентиляційних каналів</t>
  </si>
  <si>
    <t>м. Канів вул. О.Кошового буд 4</t>
  </si>
  <si>
    <t>Прибирання снігу, посипання частини прибудинкової території, призначеної для проходу та проїзду, протиожеледними сумішами</t>
  </si>
  <si>
    <t>Запланована сума витрат на 12 місяців,  гривень</t>
  </si>
  <si>
    <t>Адміністрація КП "ЖЕК"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</si>
  <si>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                           
</t>
    </r>
    <r>
      <rPr>
        <i/>
        <sz val="18"/>
        <color theme="1"/>
        <rFont val="Times New Roman"/>
        <family val="1"/>
        <charset val="204"/>
      </rPr>
      <t>- проведено ремонт козирків входу в під’їзди та ремонт покрівлі над кв.48 – 49;
- відновлено металеву огорожу на покрівлі над кв.68-69</t>
    </r>
  </si>
  <si>
    <r>
      <t>Поточний ремонт внутрішньобудинкових систем:водопостачання, водовідведення, теплопостачання:
- р</t>
    </r>
    <r>
      <rPr>
        <i/>
        <sz val="18"/>
        <color theme="1"/>
        <rFont val="Times New Roman"/>
        <family val="1"/>
        <charset val="204"/>
      </rPr>
      <t>емонт труб опалення в підвальному приміщенні;
- ремонт труб опалення в підвальному приміщенні 1-го під'їзду; 
- ремонт труб опалення в підвальному приміщенні 3-го під'їзду; 
- ремонт труб опалення в підвальному приміщенні 3- го під'їзду; 
- заміна стояка водовідведення та стояка  холодного водопостачання через перекриття по кв.1</t>
    </r>
    <r>
      <rPr>
        <sz val="18"/>
        <color theme="1"/>
        <rFont val="Times New Roman"/>
        <family val="1"/>
        <charset val="204"/>
      </rPr>
      <t xml:space="preserve">
</t>
    </r>
  </si>
  <si>
    <t>ЗВІТ ПРО ВИКОНАННЯ КОШТОРИСУ
витрат на утримання багатоквартирного будинку та 
прибудинкової території за 12 місяців (липень 2021 р - червень 2022 р )</t>
  </si>
  <si>
    <t>Фактична сума витрат за 12 місяців, гривень</t>
  </si>
  <si>
    <t xml:space="preserve">                   "ЖИТЛОВО- ЕКСПЛУАТАЦІЙНА КОНТОРА"</t>
  </si>
  <si>
    <t xml:space="preserve">                КОМУНАЛЬНЕ ПІДПРИЄМСТВО</t>
  </si>
  <si>
    <t>ВСЬОГО ВИТРАТ НА УТРИМАННЯ БУДИНКУ ТА ПРИБУДИНКОВОЇ ТЕРИТОРІЇ ТА ПОТОЧНИЙ РЕМОНТ СПІЛЬНОГО МАЙНА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</si>
</sst>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3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/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"/>
  <sheetViews>
    <sheetView tabSelected="1" view="pageBreakPreview" topLeftCell="A12" zoomScale="68" zoomScaleNormal="59" zoomScaleSheetLayoutView="68" zoomScalePageLayoutView="55" workbookViewId="0">
      <selection activeCell="C21" sqref="C21:E21"/>
    </sheetView>
  </sheetViews>
  <sheetFormatPr defaultRowHeight="15" x14ac:dyDescent="0.25"/>
  <cols>
    <col min="1" max="1" width="10.140625" customWidth="1"/>
    <col min="2" max="2" width="107.5703125" customWidth="1"/>
    <col min="3" max="3" width="26.7109375" customWidth="1"/>
    <col min="4" max="4" width="13.85546875" hidden="1" customWidth="1"/>
    <col min="5" max="5" width="29.42578125" customWidth="1"/>
    <col min="11" max="11" width="12.28515625" customWidth="1"/>
    <col min="13" max="13" width="12" customWidth="1"/>
    <col min="14" max="14" width="14.85546875" customWidth="1"/>
    <col min="15" max="15" width="17.42578125" customWidth="1"/>
    <col min="16" max="16" width="12.42578125" customWidth="1"/>
  </cols>
  <sheetData>
    <row r="1" spans="1:5" ht="21" x14ac:dyDescent="0.35">
      <c r="A1" s="3"/>
      <c r="B1" s="26" t="s">
        <v>25</v>
      </c>
      <c r="C1" s="27"/>
      <c r="D1" s="2"/>
    </row>
    <row r="2" spans="1:5" ht="21" x14ac:dyDescent="0.35">
      <c r="A2" s="3"/>
      <c r="B2" s="26" t="s">
        <v>24</v>
      </c>
      <c r="C2" s="27"/>
      <c r="D2" s="2"/>
    </row>
    <row r="3" spans="1:5" ht="18.75" x14ac:dyDescent="0.3">
      <c r="A3" s="3"/>
      <c r="B3" s="5"/>
      <c r="C3" s="6"/>
      <c r="D3" s="2"/>
    </row>
    <row r="4" spans="1:5" ht="69" customHeight="1" x14ac:dyDescent="0.25">
      <c r="A4" s="31" t="s">
        <v>22</v>
      </c>
      <c r="B4" s="31"/>
      <c r="C4" s="31"/>
      <c r="D4" s="31"/>
      <c r="E4" s="32"/>
    </row>
    <row r="5" spans="1:5" ht="45" customHeight="1" x14ac:dyDescent="0.35">
      <c r="A5" s="20"/>
      <c r="B5" s="24" t="s">
        <v>16</v>
      </c>
      <c r="C5" s="4"/>
      <c r="D5" s="1"/>
    </row>
    <row r="6" spans="1:5" ht="116.25" customHeight="1" x14ac:dyDescent="0.25">
      <c r="A6" s="21" t="s">
        <v>0</v>
      </c>
      <c r="B6" s="22" t="s">
        <v>1</v>
      </c>
      <c r="C6" s="21" t="s">
        <v>18</v>
      </c>
      <c r="D6" s="21" t="s">
        <v>2</v>
      </c>
      <c r="E6" s="21" t="s">
        <v>23</v>
      </c>
    </row>
    <row r="7" spans="1:5" ht="81" customHeight="1" x14ac:dyDescent="0.25">
      <c r="A7" s="10">
        <v>1</v>
      </c>
      <c r="B7" s="7" t="s">
        <v>14</v>
      </c>
      <c r="C7" s="8">
        <v>63221.81</v>
      </c>
      <c r="D7" s="9"/>
      <c r="E7" s="10">
        <f>3412.16+490.1+3918.93+147.49+3205.4+235.56+4544.57+1954.49+3877.22+279.01+3950.39+197.68+5067.7+384.99+5324.94+364.83+4385.5+5144.78+3975.86+214.24</f>
        <v>51075.840000000004</v>
      </c>
    </row>
    <row r="8" spans="1:5" ht="28.5" hidden="1" customHeight="1" x14ac:dyDescent="0.35">
      <c r="A8" s="10">
        <v>2</v>
      </c>
      <c r="B8" s="11" t="s">
        <v>3</v>
      </c>
      <c r="C8" s="23">
        <v>0</v>
      </c>
      <c r="D8" s="9"/>
      <c r="E8" s="23"/>
    </row>
    <row r="9" spans="1:5" ht="26.25" hidden="1" customHeight="1" x14ac:dyDescent="0.35">
      <c r="A9" s="10">
        <v>3</v>
      </c>
      <c r="B9" s="12" t="s">
        <v>4</v>
      </c>
      <c r="C9" s="8">
        <v>0</v>
      </c>
      <c r="D9" s="9"/>
      <c r="E9" s="23"/>
    </row>
    <row r="10" spans="1:5" ht="33" customHeight="1" x14ac:dyDescent="0.35">
      <c r="A10" s="10">
        <v>4</v>
      </c>
      <c r="B10" s="12" t="s">
        <v>15</v>
      </c>
      <c r="C10" s="8">
        <v>3617.85</v>
      </c>
      <c r="D10" s="9"/>
      <c r="E10" s="10">
        <f>411.08+9.9+3386.08</f>
        <v>3807.06</v>
      </c>
    </row>
    <row r="11" spans="1:5" ht="112.5" hidden="1" customHeight="1" x14ac:dyDescent="0.35">
      <c r="A11" s="10">
        <v>5</v>
      </c>
      <c r="B11" s="12" t="s">
        <v>5</v>
      </c>
      <c r="C11" s="8">
        <v>0</v>
      </c>
      <c r="D11" s="9"/>
      <c r="E11" s="23"/>
    </row>
    <row r="12" spans="1:5" ht="210" customHeight="1" x14ac:dyDescent="0.25">
      <c r="A12" s="10">
        <v>6</v>
      </c>
      <c r="B12" s="13" t="s">
        <v>20</v>
      </c>
      <c r="C12" s="8">
        <v>25607.06</v>
      </c>
      <c r="D12" s="9"/>
      <c r="E12" s="28">
        <f>521.39+23686.19+20719.01+893.9+1549.05+449.19+534.44+1439.87+1003.64+1586.11</f>
        <v>52382.790000000008</v>
      </c>
    </row>
    <row r="13" spans="1:5" ht="192.75" customHeight="1" x14ac:dyDescent="0.25">
      <c r="A13" s="10">
        <v>7</v>
      </c>
      <c r="B13" s="13" t="s">
        <v>21</v>
      </c>
      <c r="C13" s="8">
        <v>25647.599999999999</v>
      </c>
      <c r="D13" s="9"/>
      <c r="E13" s="28"/>
    </row>
    <row r="14" spans="1:5" ht="91.5" hidden="1" customHeight="1" x14ac:dyDescent="0.25">
      <c r="A14" s="10">
        <v>8</v>
      </c>
      <c r="B14" s="7" t="s">
        <v>6</v>
      </c>
      <c r="C14" s="8">
        <v>0</v>
      </c>
      <c r="D14" s="9"/>
      <c r="E14" s="23"/>
    </row>
    <row r="15" spans="1:5" ht="36" customHeight="1" x14ac:dyDescent="0.25">
      <c r="A15" s="10">
        <v>9</v>
      </c>
      <c r="B15" s="7" t="s">
        <v>7</v>
      </c>
      <c r="C15" s="8">
        <v>53824.93</v>
      </c>
      <c r="D15" s="9"/>
      <c r="E15" s="29">
        <f>4740.02+5756.07+5261.37+5340.12+5449.58+5269.53+4204.12+4384.36+5253.57+7345.1</f>
        <v>53003.839999999997</v>
      </c>
    </row>
    <row r="16" spans="1:5" ht="55.5" hidden="1" customHeight="1" x14ac:dyDescent="0.35">
      <c r="A16" s="10">
        <v>10</v>
      </c>
      <c r="B16" s="12" t="s">
        <v>8</v>
      </c>
      <c r="C16" s="8">
        <v>0</v>
      </c>
      <c r="D16" s="9"/>
      <c r="E16" s="29"/>
    </row>
    <row r="17" spans="1:5" ht="69.75" customHeight="1" x14ac:dyDescent="0.35">
      <c r="A17" s="10">
        <v>11</v>
      </c>
      <c r="B17" s="12" t="s">
        <v>17</v>
      </c>
      <c r="C17" s="8">
        <v>5180.01</v>
      </c>
      <c r="D17" s="9"/>
      <c r="E17" s="29"/>
    </row>
    <row r="18" spans="1:5" ht="23.25" x14ac:dyDescent="0.35">
      <c r="A18" s="10">
        <v>12</v>
      </c>
      <c r="B18" s="11" t="s">
        <v>9</v>
      </c>
      <c r="C18" s="23">
        <v>1152.1600000000001</v>
      </c>
      <c r="D18" s="9"/>
      <c r="E18" s="23">
        <f>116.44+119.85+118.51+117.04</f>
        <v>471.84000000000003</v>
      </c>
    </row>
    <row r="19" spans="1:5" ht="23.25" hidden="1" x14ac:dyDescent="0.35">
      <c r="A19" s="10">
        <v>13</v>
      </c>
      <c r="B19" s="11" t="s">
        <v>10</v>
      </c>
      <c r="C19" s="23">
        <v>0</v>
      </c>
      <c r="D19" s="9"/>
      <c r="E19" s="23"/>
    </row>
    <row r="20" spans="1:5" ht="83.25" customHeight="1" x14ac:dyDescent="0.35">
      <c r="A20" s="10">
        <v>14</v>
      </c>
      <c r="B20" s="12" t="s">
        <v>11</v>
      </c>
      <c r="C20" s="8">
        <v>3004.24</v>
      </c>
      <c r="D20" s="9"/>
      <c r="E20" s="10">
        <f>262.07+229.85+253.55+239.94+352.92+281.33+234.99+271.43+301.98+122.89</f>
        <v>2550.9499999999998</v>
      </c>
    </row>
    <row r="21" spans="1:5" ht="83.25" customHeight="1" x14ac:dyDescent="0.3">
      <c r="A21" s="10"/>
      <c r="B21" s="17" t="s">
        <v>26</v>
      </c>
      <c r="C21" s="18">
        <f>SUM(C7:C20)</f>
        <v>181255.66</v>
      </c>
      <c r="D21" s="18">
        <f t="shared" ref="D21:E21" si="0">SUM(D7:D20)</f>
        <v>0</v>
      </c>
      <c r="E21" s="18">
        <f t="shared" si="0"/>
        <v>163292.32</v>
      </c>
    </row>
    <row r="22" spans="1:5" ht="22.5" x14ac:dyDescent="0.3">
      <c r="A22" s="14">
        <v>15</v>
      </c>
      <c r="B22" s="15" t="s">
        <v>12</v>
      </c>
      <c r="C22" s="16">
        <f>C21*10%</f>
        <v>18125.566000000003</v>
      </c>
      <c r="D22" s="16">
        <f t="shared" ref="D22:E22" si="1">D21*10%</f>
        <v>0</v>
      </c>
      <c r="E22" s="16">
        <f t="shared" si="1"/>
        <v>16329.232000000002</v>
      </c>
    </row>
    <row r="23" spans="1:5" ht="22.5" x14ac:dyDescent="0.3">
      <c r="A23" s="14">
        <v>16</v>
      </c>
      <c r="B23" s="15" t="s">
        <v>13</v>
      </c>
      <c r="C23" s="14">
        <f>ROUND((C21+C22)*20%,2)</f>
        <v>39876.25</v>
      </c>
      <c r="D23" s="14">
        <f t="shared" ref="D23:E23" si="2">ROUND((D21+D22)*20%,2)</f>
        <v>0</v>
      </c>
      <c r="E23" s="14">
        <f t="shared" si="2"/>
        <v>35924.31</v>
      </c>
    </row>
    <row r="24" spans="1:5" ht="45" customHeight="1" x14ac:dyDescent="0.3">
      <c r="A24" s="14">
        <v>17</v>
      </c>
      <c r="B24" s="17" t="s">
        <v>26</v>
      </c>
      <c r="C24" s="18">
        <f>C21+C22+C23</f>
        <v>239257.476</v>
      </c>
      <c r="D24" s="18">
        <f t="shared" ref="D24:E24" si="3">D21+D22+D23</f>
        <v>0</v>
      </c>
      <c r="E24" s="18">
        <f t="shared" si="3"/>
        <v>215545.86199999999</v>
      </c>
    </row>
    <row r="25" spans="1:5" ht="23.25" x14ac:dyDescent="0.35">
      <c r="A25" s="30"/>
      <c r="B25" s="30"/>
      <c r="C25" s="30"/>
      <c r="D25" s="30"/>
      <c r="E25" s="19"/>
    </row>
    <row r="26" spans="1:5" ht="23.25" x14ac:dyDescent="0.35">
      <c r="A26" s="25" t="s">
        <v>19</v>
      </c>
      <c r="B26" s="25"/>
      <c r="C26" s="25"/>
      <c r="D26" s="25"/>
      <c r="E26" s="19"/>
    </row>
    <row r="27" spans="1:5" ht="23.25" x14ac:dyDescent="0.35">
      <c r="A27" s="25"/>
      <c r="B27" s="25"/>
      <c r="C27" s="25"/>
      <c r="D27" s="25"/>
      <c r="E27" s="19"/>
    </row>
    <row r="28" spans="1:5" ht="19.5" customHeight="1" x14ac:dyDescent="0.25">
      <c r="A28" s="3"/>
      <c r="B28" s="3"/>
      <c r="C28" s="3"/>
      <c r="D28" s="3"/>
    </row>
    <row r="29" spans="1:5" ht="15.75" hidden="1" x14ac:dyDescent="0.25">
      <c r="A29" s="3"/>
      <c r="B29" s="1"/>
      <c r="C29" s="1"/>
      <c r="D29" s="1"/>
    </row>
    <row r="30" spans="1:5" ht="15.75" hidden="1" x14ac:dyDescent="0.25">
      <c r="A30" s="3"/>
      <c r="B30" s="1"/>
      <c r="C30" s="1"/>
      <c r="D30" s="1"/>
    </row>
  </sheetData>
  <mergeCells count="8">
    <mergeCell ref="A26:D26"/>
    <mergeCell ref="A27:D27"/>
    <mergeCell ref="B1:C1"/>
    <mergeCell ref="B2:C2"/>
    <mergeCell ref="E12:E13"/>
    <mergeCell ref="E15:E17"/>
    <mergeCell ref="A25:D25"/>
    <mergeCell ref="A4:E4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2022-08-23T12:27:54Z</cp:lastPrinted>
  <dcterms:created xsi:type="dcterms:W3CDTF">2020-04-09T12:14:42Z</dcterms:created>
  <dcterms:modified xsi:type="dcterms:W3CDTF">2022-09-20T13:41:23Z</dcterms:modified>
</cp:coreProperties>
</file>