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4\УПРАВЛІННЯ\управління Ен 37\"/>
    </mc:Choice>
  </mc:AlternateContent>
  <xr:revisionPtr revIDLastSave="0" documentId="13_ncr:1_{148BF337-7718-4AD9-842C-BEBE328D80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Лист1!$A$1:$L$44</definedName>
  </definedNames>
  <calcPr calcId="191029"/>
</workbook>
</file>

<file path=xl/calcChain.xml><?xml version="1.0" encoding="utf-8"?>
<calcChain xmlns="http://schemas.openxmlformats.org/spreadsheetml/2006/main">
  <c r="H28" i="1" l="1"/>
  <c r="H40" i="1" l="1"/>
  <c r="H39" i="1"/>
  <c r="H37" i="1"/>
  <c r="H35" i="1" l="1"/>
  <c r="H36" i="1"/>
  <c r="H38" i="1"/>
  <c r="G31" i="1"/>
  <c r="F31" i="1"/>
  <c r="H30" i="1"/>
  <c r="L30" i="1" s="1"/>
  <c r="H29" i="1"/>
  <c r="L29" i="1" s="1"/>
  <c r="L28" i="1"/>
  <c r="H27" i="1"/>
  <c r="L27" i="1" s="1"/>
  <c r="H26" i="1"/>
  <c r="L26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L31" i="1" l="1"/>
  <c r="L33" i="1" s="1"/>
  <c r="H31" i="1"/>
</calcChain>
</file>

<file path=xl/sharedStrings.xml><?xml version="1.0" encoding="utf-8"?>
<sst xmlns="http://schemas.openxmlformats.org/spreadsheetml/2006/main" count="92" uniqueCount="71">
  <si>
    <t>Розрахунок нормативної чисельності двірників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</si>
  <si>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</si>
  <si>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</si>
  <si>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</si>
  <si>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</si>
  <si>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</si>
  <si>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</si>
  <si>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</si>
  <si>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</si>
  <si>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</si>
  <si>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</si>
  <si>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</si>
  <si>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</si>
  <si>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</si>
  <si>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</si>
  <si>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</si>
  <si>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</si>
  <si>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</si>
  <si>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</si>
  <si>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</si>
  <si>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</si>
  <si>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</si>
  <si>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</si>
  <si>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</si>
  <si>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</si>
  <si>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</si>
  <si>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</si>
  <si>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</si>
  <si>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</si>
  <si>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</si>
  <si>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</si>
  <si>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</si>
  <si>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</si>
  <si>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</si>
  <si>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</si>
  <si>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</si>
  <si>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</si>
  <si>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</si>
  <si>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</si>
  <si>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</si>
  <si>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</si>
  <si>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</si>
  <si>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</si>
  <si>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</si>
  <si>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</si>
  <si>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</si>
  <si>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</si>
  <si>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</si>
  <si>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</si>
  <si>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_______Андрій ШАЦЬКИХ</t>
  </si>
  <si>
    <t>Площа газонокосіння</t>
  </si>
  <si>
    <t>Ольга ШЕВЧЕНКО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</si>
  <si>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</si>
  <si>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</si>
  <si>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</si>
  <si>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Майстер  дільниці КП "ЖЕК"</t>
  </si>
  <si>
    <t>Економіст КП "ЖЕК"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</si>
  <si>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</si>
  <si>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</si>
  <si>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</si>
  <si>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</si>
  <si>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Підготування сумішу піску з хлоридами 4113,6*0,015/100 кв.м=0,62 м. куб</t>
  </si>
  <si>
    <t>адреса</t>
  </si>
  <si>
    <t>ЗАТВЕРДЖУЮ:</t>
  </si>
  <si>
    <r>
      <rPr>
        <b/>
        <sz val="20"/>
        <color theme="1"/>
        <rFont val="Times New Roman"/>
        <family val="1"/>
        <charset val="204"/>
      </rPr>
      <t xml:space="preserve">КОМУНАЛЬНЕ ПІДПРИЄМСТВО "ЖИТЛОВО - ЕКСПЛУАТАЦІЙНА КОНТОРА"     </t>
    </r>
    <r>
      <rPr>
        <b/>
        <sz val="11"/>
        <color theme="1"/>
        <rFont val="Calibri"/>
        <family val="2"/>
        <charset val="204"/>
        <scheme val="minor"/>
      </rPr>
      <t xml:space="preserve">
</t>
    </r>
  </si>
  <si>
    <t>шт. одн.</t>
  </si>
  <si>
    <t>год</t>
  </si>
  <si>
    <t>Повторюваність, разів</t>
  </si>
  <si>
    <t>Тетяна СТРЕМЕННА</t>
  </si>
  <si>
    <t>м. Канів вул. Енергетиків 37</t>
  </si>
  <si>
    <t>Площа прибирання підвалу  10% засміченості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</si>
</sst>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1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/>
    <xf numFmtId="2" fontId="4" fillId="0" borderId="1" xfId="0" applyNumberFormat="1" applyFont="1" applyBorder="1"/>
    <xf numFmtId="0" fontId="6" fillId="0" borderId="0" xfId="0" applyFont="1"/>
    <xf numFmtId="0" fontId="4" fillId="0" borderId="0" xfId="0" applyFont="1"/>
    <xf numFmtId="0" fontId="8" fillId="0" borderId="0" xfId="0" applyFont="1"/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0" fontId="4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view="pageBreakPreview" zoomScale="60" zoomScaleNormal="100" workbookViewId="0">
      <selection activeCell="A10" sqref="A10:E10"/>
    </sheetView>
  </sheetViews>
  <sheetFormatPr defaultRowHeight="15" x14ac:dyDescent="0.25"/>
  <cols>
    <col min="1" max="1" width="14.28515625" customWidth="1"/>
    <col min="2" max="2" width="14.140625" customWidth="1"/>
    <col min="4" max="4" width="82.42578125" customWidth="1"/>
    <col min="5" max="5" width="15.85546875" customWidth="1"/>
    <col min="6" max="6" width="19.140625" customWidth="1"/>
    <col min="7" max="7" width="18.140625" customWidth="1"/>
    <col min="8" max="8" width="12.85546875" customWidth="1"/>
    <col min="9" max="9" width="26.28515625" customWidth="1"/>
    <col min="10" max="10" width="14.7109375" bestFit="1" customWidth="1"/>
    <col min="11" max="11" width="29.5703125" customWidth="1"/>
    <col min="12" max="12" width="38.42578125" customWidth="1"/>
  </cols>
  <sheetData>
    <row r="1" spans="1:12" ht="49.5" customHeight="1" x14ac:dyDescent="0.25">
      <c r="A1" s="19" t="s">
        <v>64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56.25" hidden="1" customHeight="1" x14ac:dyDescent="0.25"/>
    <row r="3" spans="1:12" ht="26.25" x14ac:dyDescent="0.4">
      <c r="K3" s="17" t="s">
        <v>63</v>
      </c>
      <c r="L3" s="17"/>
    </row>
    <row r="4" spans="1:12" ht="26.25" x14ac:dyDescent="0.4">
      <c r="K4" s="17" t="s">
        <v>48</v>
      </c>
      <c r="L4" s="17"/>
    </row>
    <row r="5" spans="1:12" ht="26.25" x14ac:dyDescent="0.4">
      <c r="K5" s="17" t="s">
        <v>49</v>
      </c>
      <c r="L5" s="17"/>
    </row>
    <row r="6" spans="1:12" ht="15.75" x14ac:dyDescent="0.25">
      <c r="L6" s="2"/>
    </row>
    <row r="7" spans="1:12" ht="27.75" x14ac:dyDescent="0.4">
      <c r="A7" s="9"/>
      <c r="B7" s="11"/>
      <c r="C7" s="23" t="s">
        <v>0</v>
      </c>
      <c r="D7" s="23"/>
      <c r="E7" s="23"/>
      <c r="F7" s="23"/>
      <c r="G7" s="23"/>
      <c r="H7" s="23"/>
      <c r="I7" s="23"/>
      <c r="J7" s="23"/>
    </row>
    <row r="8" spans="1:12" ht="27.75" x14ac:dyDescent="0.4">
      <c r="A8" s="9"/>
      <c r="B8" s="11"/>
      <c r="C8" s="11"/>
      <c r="D8" s="11"/>
      <c r="E8" s="11"/>
      <c r="F8" s="11"/>
      <c r="G8" s="11"/>
      <c r="H8" s="11"/>
      <c r="I8" s="11"/>
      <c r="J8" s="11"/>
    </row>
    <row r="9" spans="1:12" ht="27.75" x14ac:dyDescent="0.4">
      <c r="A9" s="9" t="s">
        <v>62</v>
      </c>
      <c r="B9" s="24" t="s">
        <v>69</v>
      </c>
      <c r="C9" s="24"/>
      <c r="D9" s="24"/>
      <c r="E9" s="11"/>
      <c r="F9" s="11"/>
      <c r="G9" s="11"/>
      <c r="H9" s="11"/>
      <c r="I9" s="11"/>
      <c r="J9" s="11"/>
      <c r="K9" s="1"/>
      <c r="L9" s="1"/>
    </row>
    <row r="10" spans="1:12" ht="23.25" x14ac:dyDescent="0.35">
      <c r="A10" s="25"/>
      <c r="B10" s="25"/>
      <c r="C10" s="25"/>
      <c r="D10" s="25"/>
      <c r="E10" s="25"/>
      <c r="F10" s="10"/>
      <c r="G10" s="10"/>
      <c r="H10" s="10"/>
      <c r="I10" s="10"/>
      <c r="J10" s="10"/>
      <c r="K10" s="1"/>
      <c r="L10" s="1"/>
    </row>
    <row r="11" spans="1:12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23.25" x14ac:dyDescent="0.35">
      <c r="A12" s="12" t="s">
        <v>1</v>
      </c>
      <c r="B12" s="12" t="s">
        <v>2</v>
      </c>
      <c r="C12" s="29" t="s">
        <v>3</v>
      </c>
      <c r="D12" s="30"/>
      <c r="E12" s="12" t="s">
        <v>4</v>
      </c>
      <c r="F12" s="26" t="s">
        <v>5</v>
      </c>
      <c r="G12" s="27"/>
      <c r="H12" s="28"/>
      <c r="I12" s="14" t="s">
        <v>67</v>
      </c>
      <c r="J12" s="12" t="s">
        <v>9</v>
      </c>
      <c r="K12" s="14" t="s">
        <v>10</v>
      </c>
      <c r="L12" s="14" t="s">
        <v>11</v>
      </c>
    </row>
    <row r="13" spans="1:12" ht="45.75" customHeight="1" x14ac:dyDescent="0.35">
      <c r="A13" s="13"/>
      <c r="B13" s="13"/>
      <c r="C13" s="31"/>
      <c r="D13" s="32"/>
      <c r="E13" s="13"/>
      <c r="F13" s="4" t="s">
        <v>6</v>
      </c>
      <c r="G13" s="4" t="s">
        <v>7</v>
      </c>
      <c r="H13" s="5" t="s">
        <v>8</v>
      </c>
      <c r="I13" s="14"/>
      <c r="J13" s="22"/>
      <c r="K13" s="14"/>
      <c r="L13" s="14"/>
    </row>
    <row r="14" spans="1:12" ht="23.25" x14ac:dyDescent="0.35">
      <c r="A14" s="6">
        <v>1</v>
      </c>
      <c r="B14" s="6">
        <v>2</v>
      </c>
      <c r="C14" s="21">
        <v>3</v>
      </c>
      <c r="D14" s="21"/>
      <c r="E14" s="6">
        <v>4</v>
      </c>
      <c r="F14" s="6">
        <v>5</v>
      </c>
      <c r="G14" s="6">
        <v>6</v>
      </c>
      <c r="H14" s="6">
        <v>7</v>
      </c>
      <c r="I14" s="6">
        <v>8</v>
      </c>
      <c r="J14" s="6">
        <v>9</v>
      </c>
      <c r="K14" s="6">
        <v>10</v>
      </c>
      <c r="L14" s="6">
        <v>11</v>
      </c>
    </row>
    <row r="15" spans="1:12" ht="40.5" customHeight="1" x14ac:dyDescent="0.35">
      <c r="A15" s="5">
        <v>1</v>
      </c>
      <c r="B15" s="7" t="s">
        <v>44</v>
      </c>
      <c r="C15" s="14" t="s">
        <v>12</v>
      </c>
      <c r="D15" s="14"/>
      <c r="E15" s="5" t="s">
        <v>16</v>
      </c>
      <c r="F15" s="5">
        <v>50</v>
      </c>
      <c r="G15" s="5"/>
      <c r="H15" s="5">
        <f>F15+G15</f>
        <v>50</v>
      </c>
      <c r="I15" s="5">
        <v>10</v>
      </c>
      <c r="J15" s="5"/>
      <c r="K15" s="8">
        <v>0.18</v>
      </c>
      <c r="L15" s="8">
        <f>H15/100*I15*K15</f>
        <v>0.89999999999999991</v>
      </c>
    </row>
    <row r="16" spans="1:12" ht="46.5" customHeight="1" x14ac:dyDescent="0.35">
      <c r="A16" s="5">
        <v>2</v>
      </c>
      <c r="B16" s="7" t="s">
        <v>45</v>
      </c>
      <c r="C16" s="14" t="s">
        <v>13</v>
      </c>
      <c r="D16" s="14"/>
      <c r="E16" s="5" t="s">
        <v>16</v>
      </c>
      <c r="F16" s="5">
        <v>50</v>
      </c>
      <c r="G16" s="5"/>
      <c r="H16" s="5">
        <f t="shared" ref="H16:H30" si="0">F16+G16</f>
        <v>50</v>
      </c>
      <c r="I16" s="5">
        <v>10</v>
      </c>
      <c r="J16" s="5"/>
      <c r="K16" s="5">
        <v>0.7</v>
      </c>
      <c r="L16" s="8">
        <f t="shared" ref="L16:L26" si="1">H16/100*I16*K16</f>
        <v>3.5</v>
      </c>
    </row>
    <row r="17" spans="1:12" ht="27.75" customHeight="1" x14ac:dyDescent="0.35">
      <c r="A17" s="5">
        <v>3</v>
      </c>
      <c r="B17" s="7" t="s">
        <v>14</v>
      </c>
      <c r="C17" s="14" t="s">
        <v>15</v>
      </c>
      <c r="D17" s="14"/>
      <c r="E17" s="5" t="s">
        <v>16</v>
      </c>
      <c r="F17" s="5">
        <v>1</v>
      </c>
      <c r="G17" s="5"/>
      <c r="H17" s="5">
        <f t="shared" si="0"/>
        <v>1</v>
      </c>
      <c r="I17" s="5">
        <v>20</v>
      </c>
      <c r="J17" s="5"/>
      <c r="K17" s="8">
        <v>3.6</v>
      </c>
      <c r="L17" s="8">
        <f t="shared" si="1"/>
        <v>0.72000000000000008</v>
      </c>
    </row>
    <row r="18" spans="1:12" ht="28.5" customHeight="1" x14ac:dyDescent="0.35">
      <c r="A18" s="5">
        <v>4</v>
      </c>
      <c r="B18" s="7" t="s">
        <v>17</v>
      </c>
      <c r="C18" s="14" t="s">
        <v>18</v>
      </c>
      <c r="D18" s="14"/>
      <c r="E18" s="5" t="s">
        <v>16</v>
      </c>
      <c r="F18" s="5"/>
      <c r="G18" s="5"/>
      <c r="H18" s="5">
        <f t="shared" si="0"/>
        <v>0</v>
      </c>
      <c r="I18" s="5"/>
      <c r="J18" s="5"/>
      <c r="K18" s="5"/>
      <c r="L18" s="8">
        <f t="shared" si="1"/>
        <v>0</v>
      </c>
    </row>
    <row r="19" spans="1:12" ht="22.5" customHeight="1" x14ac:dyDescent="0.35">
      <c r="A19" s="5">
        <v>5</v>
      </c>
      <c r="B19" s="7" t="s">
        <v>19</v>
      </c>
      <c r="C19" s="14" t="s">
        <v>20</v>
      </c>
      <c r="D19" s="14"/>
      <c r="E19" s="5" t="s">
        <v>16</v>
      </c>
      <c r="F19" s="5">
        <v>10</v>
      </c>
      <c r="G19" s="5"/>
      <c r="H19" s="5">
        <f t="shared" si="0"/>
        <v>10</v>
      </c>
      <c r="I19" s="5">
        <v>10</v>
      </c>
      <c r="J19" s="5"/>
      <c r="K19" s="5">
        <v>0.69</v>
      </c>
      <c r="L19" s="8">
        <f>H19/10*I19*K19</f>
        <v>6.8999999999999995</v>
      </c>
    </row>
    <row r="20" spans="1:12" ht="27.75" customHeight="1" x14ac:dyDescent="0.35">
      <c r="A20" s="5">
        <v>6</v>
      </c>
      <c r="B20" s="7" t="s">
        <v>21</v>
      </c>
      <c r="C20" s="14" t="s">
        <v>22</v>
      </c>
      <c r="D20" s="14"/>
      <c r="E20" s="5" t="s">
        <v>16</v>
      </c>
      <c r="F20" s="5">
        <v>2</v>
      </c>
      <c r="G20" s="5"/>
      <c r="H20" s="5">
        <f t="shared" si="0"/>
        <v>2</v>
      </c>
      <c r="I20" s="5">
        <v>10</v>
      </c>
      <c r="J20" s="5"/>
      <c r="K20" s="8">
        <v>0.6</v>
      </c>
      <c r="L20" s="8">
        <f>H20/10*I20*K20</f>
        <v>1.2</v>
      </c>
    </row>
    <row r="21" spans="1:12" ht="45.75" customHeight="1" x14ac:dyDescent="0.35">
      <c r="A21" s="5">
        <v>7</v>
      </c>
      <c r="B21" s="7" t="s">
        <v>23</v>
      </c>
      <c r="C21" s="14" t="s">
        <v>61</v>
      </c>
      <c r="D21" s="14"/>
      <c r="E21" s="5" t="s">
        <v>24</v>
      </c>
      <c r="F21" s="5"/>
      <c r="G21" s="5"/>
      <c r="H21" s="5">
        <f t="shared" si="0"/>
        <v>0</v>
      </c>
      <c r="I21" s="5"/>
      <c r="J21" s="5"/>
      <c r="K21" s="5"/>
      <c r="L21" s="8">
        <f t="shared" si="1"/>
        <v>0</v>
      </c>
    </row>
    <row r="22" spans="1:12" ht="78.75" customHeight="1" x14ac:dyDescent="0.35">
      <c r="A22" s="5">
        <v>8</v>
      </c>
      <c r="B22" s="7" t="s">
        <v>25</v>
      </c>
      <c r="C22" s="14" t="s">
        <v>52</v>
      </c>
      <c r="D22" s="14"/>
      <c r="E22" s="5" t="s">
        <v>24</v>
      </c>
      <c r="F22" s="5"/>
      <c r="G22" s="5"/>
      <c r="H22" s="5">
        <f t="shared" si="0"/>
        <v>0</v>
      </c>
      <c r="I22" s="5">
        <v>1</v>
      </c>
      <c r="J22" s="5"/>
      <c r="K22" s="8">
        <v>10.6</v>
      </c>
      <c r="L22" s="8">
        <f t="shared" si="1"/>
        <v>0</v>
      </c>
    </row>
    <row r="23" spans="1:12" ht="29.25" customHeight="1" x14ac:dyDescent="0.35">
      <c r="A23" s="5">
        <v>9</v>
      </c>
      <c r="B23" s="7" t="s">
        <v>26</v>
      </c>
      <c r="C23" s="14" t="s">
        <v>27</v>
      </c>
      <c r="D23" s="14"/>
      <c r="E23" s="5" t="s">
        <v>16</v>
      </c>
      <c r="F23" s="5">
        <v>50</v>
      </c>
      <c r="G23" s="5"/>
      <c r="H23" s="5">
        <f t="shared" si="0"/>
        <v>50</v>
      </c>
      <c r="I23" s="5">
        <v>20</v>
      </c>
      <c r="J23" s="5"/>
      <c r="K23" s="8">
        <v>0.2</v>
      </c>
      <c r="L23" s="8">
        <f t="shared" si="1"/>
        <v>2</v>
      </c>
    </row>
    <row r="24" spans="1:12" ht="23.25" x14ac:dyDescent="0.35">
      <c r="A24" s="5">
        <v>10</v>
      </c>
      <c r="B24" s="7"/>
      <c r="C24" s="14" t="s">
        <v>28</v>
      </c>
      <c r="D24" s="14"/>
      <c r="E24" s="5"/>
      <c r="F24" s="5"/>
      <c r="G24" s="5"/>
      <c r="H24" s="5">
        <f t="shared" si="0"/>
        <v>0</v>
      </c>
      <c r="I24" s="5"/>
      <c r="J24" s="5">
        <v>1.4999999999999999E-2</v>
      </c>
      <c r="K24" s="5"/>
      <c r="L24" s="8">
        <f t="shared" si="1"/>
        <v>0</v>
      </c>
    </row>
    <row r="25" spans="1:12" ht="50.25" customHeight="1" x14ac:dyDescent="0.35">
      <c r="A25" s="5">
        <v>11</v>
      </c>
      <c r="B25" s="7" t="s">
        <v>29</v>
      </c>
      <c r="C25" s="14" t="s">
        <v>57</v>
      </c>
      <c r="D25" s="14"/>
      <c r="E25" s="5" t="s">
        <v>16</v>
      </c>
      <c r="F25" s="5">
        <v>180</v>
      </c>
      <c r="G25" s="5"/>
      <c r="H25" s="5">
        <f t="shared" si="0"/>
        <v>180</v>
      </c>
      <c r="I25" s="5">
        <v>282</v>
      </c>
      <c r="J25" s="5"/>
      <c r="K25" s="8">
        <v>0.2</v>
      </c>
      <c r="L25" s="8">
        <f t="shared" si="1"/>
        <v>101.52000000000001</v>
      </c>
    </row>
    <row r="26" spans="1:12" ht="52.5" customHeight="1" x14ac:dyDescent="0.35">
      <c r="A26" s="5">
        <v>12</v>
      </c>
      <c r="B26" s="7" t="s">
        <v>30</v>
      </c>
      <c r="C26" s="14" t="s">
        <v>31</v>
      </c>
      <c r="D26" s="14"/>
      <c r="E26" s="5" t="s">
        <v>16</v>
      </c>
      <c r="F26" s="5"/>
      <c r="G26" s="5">
        <v>400</v>
      </c>
      <c r="H26" s="5">
        <f t="shared" si="0"/>
        <v>400</v>
      </c>
      <c r="I26" s="5"/>
      <c r="J26" s="5"/>
      <c r="K26" s="5"/>
      <c r="L26" s="8">
        <f t="shared" si="1"/>
        <v>0</v>
      </c>
    </row>
    <row r="27" spans="1:12" ht="34.5" customHeight="1" x14ac:dyDescent="0.35">
      <c r="A27" s="5">
        <v>13</v>
      </c>
      <c r="B27" s="7" t="s">
        <v>32</v>
      </c>
      <c r="C27" s="14" t="s">
        <v>33</v>
      </c>
      <c r="D27" s="14"/>
      <c r="E27" s="5" t="s">
        <v>16</v>
      </c>
      <c r="F27" s="5"/>
      <c r="G27" s="5">
        <v>0.5</v>
      </c>
      <c r="H27" s="5">
        <f t="shared" si="0"/>
        <v>0.5</v>
      </c>
      <c r="I27" s="5">
        <v>52</v>
      </c>
      <c r="J27" s="5"/>
      <c r="K27" s="5">
        <v>0.13</v>
      </c>
      <c r="L27" s="8">
        <f>H27/100*I27*K27</f>
        <v>3.3800000000000004E-2</v>
      </c>
    </row>
    <row r="28" spans="1:12" ht="54" customHeight="1" x14ac:dyDescent="0.35">
      <c r="A28" s="5">
        <v>14</v>
      </c>
      <c r="B28" s="7" t="s">
        <v>34</v>
      </c>
      <c r="C28" s="14" t="s">
        <v>35</v>
      </c>
      <c r="D28" s="14"/>
      <c r="E28" s="5" t="s">
        <v>24</v>
      </c>
      <c r="F28" s="5"/>
      <c r="G28" s="5"/>
      <c r="H28" s="5">
        <f t="shared" si="0"/>
        <v>0</v>
      </c>
      <c r="I28" s="5">
        <v>1</v>
      </c>
      <c r="J28" s="5"/>
      <c r="K28" s="8">
        <v>3.8</v>
      </c>
      <c r="L28" s="8">
        <f>H28*I28*K28</f>
        <v>0</v>
      </c>
    </row>
    <row r="29" spans="1:12" ht="33.75" customHeight="1" x14ac:dyDescent="0.35">
      <c r="A29" s="5">
        <v>15</v>
      </c>
      <c r="B29" s="7" t="s">
        <v>36</v>
      </c>
      <c r="C29" s="5" t="s">
        <v>37</v>
      </c>
      <c r="D29" s="5"/>
      <c r="E29" s="5" t="s">
        <v>46</v>
      </c>
      <c r="F29" s="5"/>
      <c r="G29" s="5"/>
      <c r="H29" s="5">
        <f t="shared" si="0"/>
        <v>0</v>
      </c>
      <c r="I29" s="5">
        <v>52</v>
      </c>
      <c r="J29" s="5"/>
      <c r="K29" s="5">
        <v>0.37</v>
      </c>
      <c r="L29" s="8">
        <f>H29/10*I29*K29</f>
        <v>0</v>
      </c>
    </row>
    <row r="30" spans="1:12" ht="30" customHeight="1" x14ac:dyDescent="0.35">
      <c r="A30" s="5">
        <v>16</v>
      </c>
      <c r="B30" s="7" t="s">
        <v>38</v>
      </c>
      <c r="C30" s="14" t="s">
        <v>39</v>
      </c>
      <c r="D30" s="14"/>
      <c r="E30" s="5" t="s">
        <v>47</v>
      </c>
      <c r="F30" s="5">
        <v>2</v>
      </c>
      <c r="G30" s="5"/>
      <c r="H30" s="5">
        <f t="shared" si="0"/>
        <v>2</v>
      </c>
      <c r="I30" s="5">
        <v>282</v>
      </c>
      <c r="J30" s="5"/>
      <c r="K30" s="5">
        <v>0.24</v>
      </c>
      <c r="L30" s="8">
        <f>H30/10*I30*K30</f>
        <v>13.536000000000001</v>
      </c>
    </row>
    <row r="31" spans="1:12" ht="23.25" x14ac:dyDescent="0.35">
      <c r="A31" s="5"/>
      <c r="B31" s="5"/>
      <c r="C31" s="14" t="s">
        <v>40</v>
      </c>
      <c r="D31" s="14"/>
      <c r="E31" s="5"/>
      <c r="F31" s="5">
        <f>SUM(F15:F30)</f>
        <v>345</v>
      </c>
      <c r="G31" s="5">
        <f>SUM(G15:G30)</f>
        <v>400.5</v>
      </c>
      <c r="H31" s="5">
        <f>SUM(H15:H30)</f>
        <v>745.5</v>
      </c>
      <c r="I31" s="5"/>
      <c r="J31" s="5"/>
      <c r="K31" s="5"/>
      <c r="L31" s="8">
        <f>SUM(L15:L30)</f>
        <v>130.3098</v>
      </c>
    </row>
    <row r="32" spans="1:12" ht="23.25" x14ac:dyDescent="0.35">
      <c r="A32" s="5"/>
      <c r="B32" s="5"/>
      <c r="C32" s="14" t="s">
        <v>41</v>
      </c>
      <c r="D32" s="14"/>
      <c r="E32" s="5" t="s">
        <v>66</v>
      </c>
      <c r="F32" s="5"/>
      <c r="G32" s="5"/>
      <c r="H32" s="5"/>
      <c r="I32" s="5"/>
      <c r="J32" s="5"/>
      <c r="K32" s="5"/>
      <c r="L32" s="8">
        <v>1987</v>
      </c>
    </row>
    <row r="33" spans="1:12" ht="23.25" x14ac:dyDescent="0.35">
      <c r="A33" s="5"/>
      <c r="B33" s="5"/>
      <c r="C33" s="14" t="s">
        <v>42</v>
      </c>
      <c r="D33" s="14"/>
      <c r="E33" s="5" t="s">
        <v>65</v>
      </c>
      <c r="F33" s="5"/>
      <c r="G33" s="5"/>
      <c r="H33" s="5"/>
      <c r="I33" s="5"/>
      <c r="J33" s="5"/>
      <c r="K33" s="5"/>
      <c r="L33" s="8">
        <f>L31/L32</f>
        <v>6.5581177654755907E-2</v>
      </c>
    </row>
    <row r="34" spans="1:12" ht="2.25" hidden="1" customHeight="1" x14ac:dyDescent="0.35">
      <c r="A34" s="5"/>
      <c r="B34" s="5"/>
      <c r="C34" s="15"/>
      <c r="D34" s="16"/>
      <c r="E34" s="5"/>
      <c r="F34" s="5"/>
      <c r="G34" s="5"/>
      <c r="H34" s="5"/>
      <c r="I34" s="5"/>
      <c r="J34" s="5"/>
      <c r="K34" s="5"/>
      <c r="L34" s="8"/>
    </row>
    <row r="35" spans="1:12" ht="45.75" customHeight="1" x14ac:dyDescent="0.35">
      <c r="A35" s="5">
        <v>17</v>
      </c>
      <c r="B35" s="6" t="s">
        <v>43</v>
      </c>
      <c r="C35" s="15" t="s">
        <v>58</v>
      </c>
      <c r="D35" s="16"/>
      <c r="E35" s="5" t="s">
        <v>54</v>
      </c>
      <c r="F35" s="5"/>
      <c r="G35" s="5"/>
      <c r="H35" s="5">
        <f>F35</f>
        <v>0</v>
      </c>
      <c r="I35" s="5"/>
      <c r="J35" s="5"/>
      <c r="K35" s="5"/>
      <c r="L35" s="8"/>
    </row>
    <row r="36" spans="1:12" ht="23.25" x14ac:dyDescent="0.35">
      <c r="A36" s="5">
        <v>18</v>
      </c>
      <c r="B36" s="6" t="s">
        <v>43</v>
      </c>
      <c r="C36" s="15" t="s">
        <v>50</v>
      </c>
      <c r="D36" s="16"/>
      <c r="E36" s="5" t="s">
        <v>54</v>
      </c>
      <c r="F36" s="5">
        <v>324</v>
      </c>
      <c r="G36" s="5"/>
      <c r="H36" s="5">
        <f>F36+G36</f>
        <v>324</v>
      </c>
      <c r="I36" s="5">
        <v>2</v>
      </c>
      <c r="J36" s="5"/>
      <c r="K36" s="5"/>
      <c r="L36" s="8"/>
    </row>
    <row r="37" spans="1:12" ht="23.25" x14ac:dyDescent="0.35">
      <c r="A37" s="5">
        <v>19</v>
      </c>
      <c r="B37" s="6" t="s">
        <v>43</v>
      </c>
      <c r="C37" s="14" t="s">
        <v>70</v>
      </c>
      <c r="D37" s="14"/>
      <c r="E37" s="5" t="s">
        <v>54</v>
      </c>
      <c r="F37" s="5">
        <v>25</v>
      </c>
      <c r="G37" s="5"/>
      <c r="H37" s="5">
        <f>F37+G37</f>
        <v>25</v>
      </c>
      <c r="I37" s="5"/>
      <c r="J37" s="5"/>
      <c r="K37" s="5"/>
      <c r="L37" s="5"/>
    </row>
    <row r="38" spans="1:12" ht="26.25" hidden="1" customHeight="1" x14ac:dyDescent="0.35">
      <c r="A38" s="5">
        <v>20</v>
      </c>
      <c r="B38" s="6" t="s">
        <v>43</v>
      </c>
      <c r="C38" s="14" t="s">
        <v>59</v>
      </c>
      <c r="D38" s="14"/>
      <c r="E38" s="5" t="s">
        <v>54</v>
      </c>
      <c r="F38" s="5"/>
      <c r="G38" s="5"/>
      <c r="H38" s="5">
        <f>F38+G38</f>
        <v>0</v>
      </c>
      <c r="I38" s="5"/>
      <c r="J38" s="5"/>
      <c r="K38" s="5"/>
      <c r="L38" s="5"/>
    </row>
    <row r="39" spans="1:12" ht="23.25" hidden="1" x14ac:dyDescent="0.35">
      <c r="A39" s="5">
        <v>21</v>
      </c>
      <c r="B39" s="6" t="s">
        <v>43</v>
      </c>
      <c r="C39" s="14" t="s">
        <v>60</v>
      </c>
      <c r="D39" s="14"/>
      <c r="E39" s="5" t="s">
        <v>54</v>
      </c>
      <c r="F39" s="5"/>
      <c r="G39" s="5"/>
      <c r="H39" s="5">
        <f>F39+G39</f>
        <v>0</v>
      </c>
      <c r="I39" s="5"/>
      <c r="J39" s="5"/>
      <c r="K39" s="5"/>
      <c r="L39" s="5"/>
    </row>
    <row r="40" spans="1:12" ht="22.5" hidden="1" customHeight="1" x14ac:dyDescent="0.35">
      <c r="A40" s="5">
        <v>22</v>
      </c>
      <c r="B40" s="6" t="s">
        <v>43</v>
      </c>
      <c r="C40" s="14" t="s">
        <v>53</v>
      </c>
      <c r="D40" s="14"/>
      <c r="E40" s="5" t="s">
        <v>54</v>
      </c>
      <c r="F40" s="5"/>
      <c r="G40" s="5"/>
      <c r="H40" s="5">
        <f>F40+G40</f>
        <v>0</v>
      </c>
      <c r="I40" s="5"/>
      <c r="J40" s="5"/>
      <c r="K40" s="5"/>
      <c r="L40" s="5"/>
    </row>
    <row r="41" spans="1:12" ht="20.25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26.25" x14ac:dyDescent="0.4">
      <c r="A42" s="10"/>
      <c r="B42" s="10"/>
      <c r="C42" s="10"/>
      <c r="D42" s="9" t="s">
        <v>55</v>
      </c>
      <c r="E42" s="17" t="s">
        <v>68</v>
      </c>
      <c r="F42" s="18"/>
      <c r="G42" s="18"/>
      <c r="H42" s="3"/>
      <c r="I42" s="3"/>
      <c r="J42" s="3"/>
      <c r="K42" s="3"/>
      <c r="L42" s="3"/>
    </row>
    <row r="43" spans="1:12" ht="18.75" customHeight="1" x14ac:dyDescent="0.4">
      <c r="A43" s="10"/>
      <c r="B43" s="10"/>
      <c r="C43" s="10"/>
      <c r="D43" s="9"/>
      <c r="E43" s="9"/>
      <c r="F43" s="9"/>
      <c r="G43" s="9"/>
      <c r="H43" s="3"/>
      <c r="I43" s="3"/>
      <c r="J43" s="3"/>
      <c r="K43" s="3"/>
      <c r="L43" s="3"/>
    </row>
    <row r="44" spans="1:12" ht="46.5" customHeight="1" x14ac:dyDescent="0.4">
      <c r="A44" s="10"/>
      <c r="B44" s="10"/>
      <c r="C44" s="10"/>
      <c r="D44" s="9" t="s">
        <v>56</v>
      </c>
      <c r="E44" s="17" t="s">
        <v>51</v>
      </c>
      <c r="F44" s="18"/>
      <c r="G44" s="18"/>
      <c r="H44" s="3"/>
      <c r="I44" s="3"/>
      <c r="J44" s="3"/>
      <c r="K44" s="3"/>
      <c r="L44" s="3"/>
    </row>
    <row r="45" spans="1:12" ht="20.25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</sheetData>
  <mergeCells count="44">
    <mergeCell ref="A1:L1"/>
    <mergeCell ref="K3:L3"/>
    <mergeCell ref="K4:L4"/>
    <mergeCell ref="K5:L5"/>
    <mergeCell ref="C20:D20"/>
    <mergeCell ref="K12:K13"/>
    <mergeCell ref="L12:L13"/>
    <mergeCell ref="C14:D14"/>
    <mergeCell ref="E12:E13"/>
    <mergeCell ref="J12:J13"/>
    <mergeCell ref="C7:J7"/>
    <mergeCell ref="B9:D9"/>
    <mergeCell ref="A10:E10"/>
    <mergeCell ref="F12:H12"/>
    <mergeCell ref="I12:I13"/>
    <mergeCell ref="C12:D13"/>
    <mergeCell ref="E44:G44"/>
    <mergeCell ref="C33:D33"/>
    <mergeCell ref="C21:D21"/>
    <mergeCell ref="C22:D22"/>
    <mergeCell ref="C23:D23"/>
    <mergeCell ref="C24:D24"/>
    <mergeCell ref="C25:D25"/>
    <mergeCell ref="C26:D26"/>
    <mergeCell ref="C27:D27"/>
    <mergeCell ref="C28:D28"/>
    <mergeCell ref="C30:D30"/>
    <mergeCell ref="C31:D31"/>
    <mergeCell ref="E42:G42"/>
    <mergeCell ref="C32:D32"/>
    <mergeCell ref="C37:D37"/>
    <mergeCell ref="C38:D38"/>
    <mergeCell ref="B12:B13"/>
    <mergeCell ref="C39:D39"/>
    <mergeCell ref="C40:D40"/>
    <mergeCell ref="A12:A13"/>
    <mergeCell ref="C36:D36"/>
    <mergeCell ref="C34:D34"/>
    <mergeCell ref="C35:D35"/>
    <mergeCell ref="C15:D15"/>
    <mergeCell ref="C16:D16"/>
    <mergeCell ref="C17:D17"/>
    <mergeCell ref="C18:D18"/>
    <mergeCell ref="C19:D19"/>
  </mergeCells>
  <pageMargins left="1.1023622047244095" right="0.70866141732283472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2023-12-15T13:08:07Z</cp:lastPrinted>
  <dcterms:created xsi:type="dcterms:W3CDTF">2020-04-06T05:21:09Z</dcterms:created>
  <dcterms:modified xsi:type="dcterms:W3CDTF">2023-12-15T13:09:01Z</dcterms:modified>
</cp:coreProperties>
</file>